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My Documents\km\ICGA\ICGA_Journal\000_Work in Progress\For ICGA_J 41.4\Stalemate study\"/>
    </mc:Choice>
  </mc:AlternateContent>
  <xr:revisionPtr revIDLastSave="0" documentId="13_ncr:1_{E471CBC8-E4A7-46AF-B2D5-4494EE727611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 Index to worksheets" sheetId="14" r:id="rId1"/>
    <sheet name="1 Bungart positions" sheetId="1" r:id="rId2"/>
    <sheet name="2 Aloril's maxDTS data" sheetId="3" r:id="rId3"/>
    <sheet name="3 Some Aloril %s" sheetId="10" r:id="rId4"/>
    <sheet name="4 0-1-3 quadratic interpolation" sheetId="11" r:id="rId5"/>
    <sheet name="5 Scoring Lasker Chess" sheetId="9" r:id="rId6"/>
    <sheet name="6 HHdbV - White gives the stale" sheetId="5" r:id="rId7"/>
    <sheet name="7 Selman bk 'Reciprocal Stale's" sheetId="4" r:id="rId8"/>
    <sheet name="8 Some 'core stalemate forces'" sheetId="2" r:id="rId9"/>
  </sheets>
  <definedNames>
    <definedName name="all" localSheetId="2">'2 Aloril''s maxDTS data'!$C$9:$P$249</definedName>
    <definedName name="all" localSheetId="3">'3 Some Aloril %s'!$C$9:$F$155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4" l="1"/>
  <c r="B12" i="14" s="1"/>
  <c r="B13" i="14" s="1"/>
  <c r="B14" i="14" s="1"/>
  <c r="B15" i="14" s="1"/>
  <c r="B16" i="14" s="1"/>
  <c r="B17" i="14" s="1"/>
  <c r="B18" i="14" s="1"/>
  <c r="V12" i="3" l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12" i="10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11" i="10"/>
  <c r="L7" i="3" l="1"/>
  <c r="O7" i="3" l="1"/>
  <c r="C12" i="11" l="1"/>
  <c r="D12" i="11" s="1"/>
  <c r="C13" i="11"/>
  <c r="D13" i="11" s="1"/>
  <c r="C14" i="11"/>
  <c r="D14" i="11" s="1"/>
  <c r="C15" i="11"/>
  <c r="D15" i="11" s="1"/>
  <c r="C16" i="11"/>
  <c r="D16" i="11" s="1"/>
  <c r="C17" i="11"/>
  <c r="E17" i="11" s="1"/>
  <c r="C18" i="11"/>
  <c r="E18" i="11" s="1"/>
  <c r="C19" i="11"/>
  <c r="D19" i="11" s="1"/>
  <c r="C20" i="11"/>
  <c r="E20" i="11" s="1"/>
  <c r="C21" i="11"/>
  <c r="E21" i="11" s="1"/>
  <c r="C11" i="11"/>
  <c r="D11" i="11" s="1"/>
  <c r="D17" i="11" l="1"/>
  <c r="D18" i="11"/>
  <c r="E19" i="11"/>
  <c r="E15" i="11"/>
  <c r="D21" i="11"/>
  <c r="E11" i="11"/>
  <c r="E14" i="11"/>
  <c r="D20" i="11"/>
  <c r="E13" i="11"/>
  <c r="E16" i="11"/>
  <c r="E12" i="11"/>
  <c r="G8" i="10" l="1"/>
  <c r="N7" i="3" l="1"/>
  <c r="O336" i="5" l="1"/>
  <c r="E336" i="5"/>
  <c r="O335" i="5"/>
  <c r="E335" i="5"/>
  <c r="O334" i="5"/>
  <c r="E334" i="5"/>
  <c r="O333" i="5"/>
  <c r="O332" i="5"/>
  <c r="O331" i="5"/>
  <c r="O330" i="5"/>
  <c r="O329" i="5"/>
  <c r="E329" i="5"/>
  <c r="O328" i="5"/>
  <c r="O327" i="5"/>
  <c r="O326" i="5"/>
  <c r="E326" i="5"/>
  <c r="O325" i="5"/>
  <c r="E325" i="5"/>
  <c r="O324" i="5"/>
  <c r="E324" i="5"/>
  <c r="O323" i="5"/>
  <c r="O322" i="5"/>
  <c r="E322" i="5"/>
  <c r="O321" i="5"/>
  <c r="E321" i="5"/>
  <c r="O320" i="5"/>
  <c r="E320" i="5"/>
  <c r="O319" i="5"/>
  <c r="E319" i="5"/>
  <c r="O318" i="5"/>
  <c r="E318" i="5"/>
  <c r="O317" i="5"/>
  <c r="O316" i="5"/>
  <c r="O315" i="5"/>
  <c r="O314" i="5"/>
  <c r="O313" i="5"/>
  <c r="O312" i="5"/>
  <c r="E312" i="5"/>
  <c r="O311" i="5"/>
  <c r="O310" i="5"/>
  <c r="E310" i="5"/>
  <c r="O309" i="5"/>
  <c r="E309" i="5"/>
  <c r="O308" i="5"/>
  <c r="O307" i="5"/>
  <c r="E307" i="5"/>
  <c r="O306" i="5"/>
  <c r="E306" i="5"/>
  <c r="O305" i="5"/>
  <c r="O304" i="5"/>
  <c r="O303" i="5"/>
  <c r="O302" i="5"/>
  <c r="O301" i="5"/>
  <c r="O300" i="5"/>
  <c r="O299" i="5"/>
  <c r="O298" i="5"/>
  <c r="E298" i="5"/>
  <c r="O297" i="5"/>
  <c r="E297" i="5"/>
  <c r="O296" i="5"/>
  <c r="O295" i="5"/>
  <c r="O294" i="5"/>
  <c r="E294" i="5"/>
  <c r="O293" i="5"/>
  <c r="O292" i="5"/>
  <c r="O291" i="5"/>
  <c r="E291" i="5"/>
  <c r="O290" i="5"/>
  <c r="O289" i="5"/>
  <c r="O288" i="5"/>
  <c r="O287" i="5"/>
  <c r="O286" i="5"/>
  <c r="O285" i="5"/>
  <c r="O284" i="5"/>
  <c r="E284" i="5"/>
  <c r="O283" i="5"/>
  <c r="O282" i="5"/>
  <c r="O281" i="5"/>
  <c r="E281" i="5"/>
  <c r="O280" i="5"/>
  <c r="E280" i="5"/>
  <c r="O279" i="5"/>
  <c r="O278" i="5"/>
  <c r="O277" i="5"/>
  <c r="O276" i="5"/>
  <c r="E276" i="5"/>
  <c r="O275" i="5"/>
  <c r="E275" i="5"/>
  <c r="O274" i="5"/>
  <c r="O273" i="5"/>
  <c r="E273" i="5"/>
  <c r="O272" i="5"/>
  <c r="O271" i="5"/>
  <c r="E271" i="5"/>
  <c r="O270" i="5"/>
  <c r="E270" i="5"/>
  <c r="O269" i="5"/>
  <c r="E269" i="5"/>
  <c r="O268" i="5"/>
  <c r="E268" i="5"/>
  <c r="O267" i="5"/>
  <c r="O266" i="5"/>
  <c r="O265" i="5"/>
  <c r="E265" i="5"/>
  <c r="O264" i="5"/>
  <c r="E264" i="5"/>
  <c r="O263" i="5"/>
  <c r="O262" i="5"/>
  <c r="O261" i="5"/>
  <c r="O260" i="5"/>
  <c r="O259" i="5"/>
  <c r="O258" i="5"/>
  <c r="O257" i="5"/>
  <c r="E257" i="5"/>
  <c r="O256" i="5"/>
  <c r="O255" i="5"/>
  <c r="E255" i="5"/>
  <c r="O254" i="5"/>
  <c r="O253" i="5"/>
  <c r="E253" i="5"/>
  <c r="O252" i="5"/>
  <c r="E252" i="5"/>
  <c r="O251" i="5"/>
  <c r="O250" i="5"/>
  <c r="O249" i="5"/>
  <c r="O248" i="5"/>
  <c r="O247" i="5"/>
  <c r="O246" i="5"/>
  <c r="E246" i="5"/>
  <c r="O245" i="5"/>
  <c r="O244" i="5"/>
  <c r="O243" i="5"/>
  <c r="O242" i="5"/>
  <c r="E242" i="5"/>
  <c r="O241" i="5"/>
  <c r="O240" i="5"/>
  <c r="O239" i="5"/>
  <c r="E239" i="5"/>
  <c r="O238" i="5"/>
  <c r="O237" i="5"/>
  <c r="O236" i="5"/>
  <c r="O235" i="5"/>
  <c r="O234" i="5"/>
  <c r="E234" i="5"/>
  <c r="O233" i="5"/>
  <c r="E233" i="5"/>
  <c r="O232" i="5"/>
  <c r="O231" i="5"/>
  <c r="O230" i="5"/>
  <c r="O229" i="5"/>
  <c r="E229" i="5"/>
  <c r="O228" i="5"/>
  <c r="E228" i="5"/>
  <c r="O227" i="5"/>
  <c r="E227" i="5"/>
  <c r="O226" i="5"/>
  <c r="O225" i="5"/>
  <c r="O224" i="5"/>
  <c r="E224" i="5"/>
  <c r="O223" i="5"/>
  <c r="O222" i="5"/>
  <c r="E222" i="5"/>
  <c r="O221" i="5"/>
  <c r="O220" i="5"/>
  <c r="E220" i="5"/>
  <c r="O219" i="5"/>
  <c r="O218" i="5"/>
  <c r="O217" i="5"/>
  <c r="E217" i="5"/>
  <c r="O216" i="5"/>
  <c r="O215" i="5"/>
  <c r="O214" i="5"/>
  <c r="O213" i="5"/>
  <c r="O212" i="5"/>
  <c r="E212" i="5"/>
  <c r="O211" i="5"/>
  <c r="E211" i="5"/>
  <c r="O210" i="5"/>
  <c r="O209" i="5"/>
  <c r="O208" i="5"/>
  <c r="E208" i="5"/>
  <c r="O207" i="5"/>
  <c r="O206" i="5"/>
  <c r="E206" i="5"/>
  <c r="O205" i="5"/>
  <c r="O204" i="5"/>
  <c r="O203" i="5"/>
  <c r="O202" i="5"/>
  <c r="O201" i="5"/>
  <c r="E201" i="5"/>
  <c r="O200" i="5"/>
  <c r="O199" i="5"/>
  <c r="E199" i="5"/>
  <c r="O198" i="5"/>
  <c r="O197" i="5"/>
  <c r="O196" i="5"/>
  <c r="E196" i="5"/>
  <c r="O195" i="5"/>
  <c r="O194" i="5"/>
  <c r="E194" i="5"/>
  <c r="O193" i="5"/>
  <c r="O192" i="5"/>
  <c r="O191" i="5"/>
  <c r="O190" i="5"/>
  <c r="E190" i="5"/>
  <c r="O189" i="5"/>
  <c r="O188" i="5"/>
  <c r="O187" i="5"/>
  <c r="E187" i="5"/>
  <c r="O186" i="5"/>
  <c r="E186" i="5"/>
  <c r="O185" i="5"/>
  <c r="O184" i="5"/>
  <c r="O183" i="5"/>
  <c r="O182" i="5"/>
  <c r="O181" i="5"/>
  <c r="E181" i="5"/>
  <c r="O180" i="5"/>
  <c r="O179" i="5"/>
  <c r="O178" i="5"/>
  <c r="O177" i="5"/>
  <c r="O176" i="5"/>
  <c r="E176" i="5"/>
  <c r="O175" i="5"/>
  <c r="O174" i="5"/>
  <c r="E174" i="5"/>
  <c r="O173" i="5"/>
  <c r="O172" i="5"/>
  <c r="O171" i="5"/>
  <c r="E171" i="5"/>
  <c r="O170" i="5"/>
  <c r="O169" i="5"/>
  <c r="O168" i="5"/>
  <c r="E168" i="5"/>
  <c r="O167" i="5"/>
  <c r="O166" i="5"/>
  <c r="E166" i="5"/>
  <c r="O165" i="5"/>
  <c r="E165" i="5"/>
  <c r="O164" i="5"/>
  <c r="O163" i="5"/>
  <c r="O162" i="5"/>
  <c r="O161" i="5"/>
  <c r="O160" i="5"/>
  <c r="O159" i="5"/>
  <c r="E159" i="5"/>
  <c r="O158" i="5"/>
  <c r="E158" i="5"/>
  <c r="O157" i="5"/>
  <c r="E157" i="5"/>
  <c r="O156" i="5"/>
  <c r="O155" i="5"/>
  <c r="E155" i="5"/>
  <c r="O154" i="5"/>
  <c r="O153" i="5"/>
  <c r="E153" i="5"/>
  <c r="O152" i="5"/>
  <c r="O151" i="5"/>
  <c r="O150" i="5"/>
  <c r="O149" i="5"/>
  <c r="O148" i="5"/>
  <c r="O147" i="5"/>
  <c r="O146" i="5"/>
  <c r="O145" i="5"/>
  <c r="E145" i="5"/>
  <c r="O144" i="5"/>
  <c r="E144" i="5"/>
  <c r="O143" i="5"/>
  <c r="E143" i="5"/>
  <c r="O142" i="5"/>
  <c r="O141" i="5"/>
  <c r="O140" i="5"/>
  <c r="E140" i="5"/>
  <c r="O139" i="5"/>
  <c r="E139" i="5"/>
  <c r="O138" i="5"/>
  <c r="O137" i="5"/>
  <c r="O136" i="5"/>
  <c r="O135" i="5"/>
  <c r="O134" i="5"/>
  <c r="E134" i="5"/>
  <c r="O133" i="5"/>
  <c r="O132" i="5"/>
  <c r="O131" i="5"/>
  <c r="E131" i="5"/>
  <c r="O130" i="5"/>
  <c r="O129" i="5"/>
  <c r="O128" i="5"/>
  <c r="E128" i="5"/>
  <c r="O127" i="5"/>
  <c r="E127" i="5"/>
  <c r="O126" i="5"/>
  <c r="O125" i="5"/>
  <c r="O124" i="5"/>
  <c r="O123" i="5"/>
  <c r="O122" i="5"/>
  <c r="O121" i="5"/>
  <c r="E121" i="5"/>
  <c r="O120" i="5"/>
  <c r="E120" i="5"/>
  <c r="O119" i="5"/>
  <c r="E119" i="5"/>
  <c r="O118" i="5"/>
  <c r="O117" i="5"/>
  <c r="E117" i="5"/>
  <c r="O116" i="5"/>
  <c r="E116" i="5"/>
  <c r="O115" i="5"/>
  <c r="E115" i="5"/>
  <c r="O114" i="5"/>
  <c r="E114" i="5"/>
  <c r="O113" i="5"/>
  <c r="O112" i="5"/>
  <c r="O111" i="5"/>
  <c r="E111" i="5"/>
  <c r="O110" i="5"/>
  <c r="O109" i="5"/>
  <c r="O108" i="5"/>
  <c r="O107" i="5"/>
  <c r="E107" i="5"/>
  <c r="O106" i="5"/>
  <c r="E106" i="5"/>
  <c r="O105" i="5"/>
  <c r="E105" i="5"/>
  <c r="O104" i="5"/>
  <c r="E104" i="5"/>
  <c r="O103" i="5"/>
  <c r="E103" i="5"/>
  <c r="O102" i="5"/>
  <c r="O101" i="5"/>
  <c r="E101" i="5"/>
  <c r="O100" i="5"/>
  <c r="O99" i="5"/>
  <c r="O98" i="5"/>
  <c r="O97" i="5"/>
  <c r="E97" i="5"/>
  <c r="O96" i="5"/>
  <c r="O95" i="5"/>
  <c r="O94" i="5"/>
  <c r="O93" i="5"/>
  <c r="E93" i="5"/>
  <c r="O92" i="5"/>
  <c r="E92" i="5"/>
  <c r="O91" i="5"/>
  <c r="E91" i="5"/>
  <c r="O90" i="5"/>
  <c r="O89" i="5"/>
  <c r="O88" i="5"/>
  <c r="E88" i="5"/>
  <c r="O87" i="5"/>
  <c r="O86" i="5"/>
  <c r="E86" i="5"/>
  <c r="O85" i="5"/>
  <c r="O84" i="5"/>
  <c r="E84" i="5"/>
  <c r="O83" i="5"/>
  <c r="E83" i="5"/>
  <c r="O82" i="5"/>
  <c r="O81" i="5"/>
  <c r="O80" i="5"/>
  <c r="O79" i="5"/>
  <c r="O78" i="5"/>
  <c r="O77" i="5"/>
  <c r="O76" i="5"/>
  <c r="O75" i="5"/>
  <c r="O74" i="5"/>
  <c r="O73" i="5"/>
  <c r="O72" i="5"/>
  <c r="E72" i="5"/>
  <c r="O71" i="5"/>
  <c r="E71" i="5"/>
  <c r="O70" i="5"/>
  <c r="O69" i="5"/>
  <c r="E69" i="5"/>
  <c r="O68" i="5"/>
  <c r="E68" i="5"/>
  <c r="O67" i="5"/>
  <c r="O66" i="5"/>
  <c r="O65" i="5"/>
  <c r="O64" i="5"/>
  <c r="O63" i="5"/>
  <c r="O62" i="5"/>
  <c r="E62" i="5"/>
  <c r="O61" i="5"/>
  <c r="E61" i="5"/>
  <c r="O60" i="5"/>
  <c r="O59" i="5"/>
  <c r="E59" i="5"/>
  <c r="O58" i="5"/>
  <c r="E58" i="5"/>
  <c r="O57" i="5"/>
  <c r="O56" i="5"/>
  <c r="O55" i="5"/>
  <c r="E55" i="5"/>
  <c r="O54" i="5"/>
  <c r="O53" i="5"/>
  <c r="O52" i="5"/>
  <c r="O51" i="5"/>
  <c r="O50" i="5"/>
  <c r="O49" i="5"/>
  <c r="O48" i="5"/>
  <c r="O47" i="5"/>
  <c r="E47" i="5"/>
  <c r="O46" i="5"/>
  <c r="O45" i="5"/>
  <c r="O44" i="5"/>
  <c r="O43" i="5"/>
  <c r="O42" i="5"/>
  <c r="E42" i="5"/>
  <c r="O41" i="5"/>
  <c r="E41" i="5"/>
  <c r="O40" i="5"/>
  <c r="O39" i="5"/>
  <c r="O38" i="5"/>
  <c r="O37" i="5"/>
  <c r="E37" i="5"/>
  <c r="O36" i="5"/>
  <c r="O35" i="5"/>
  <c r="O34" i="5"/>
  <c r="O33" i="5"/>
  <c r="O32" i="5"/>
  <c r="O31" i="5"/>
  <c r="E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AC6" i="5"/>
  <c r="V6" i="5"/>
  <c r="I6" i="5"/>
  <c r="H6" i="5"/>
  <c r="G6" i="5"/>
  <c r="F6" i="5"/>
  <c r="O31" i="9"/>
  <c r="O30" i="9"/>
  <c r="O29" i="9"/>
  <c r="O28" i="9"/>
  <c r="B28" i="9"/>
  <c r="B29" i="9" s="1"/>
  <c r="B30" i="9" s="1"/>
  <c r="B31" i="9" s="1"/>
  <c r="O21" i="9"/>
  <c r="O20" i="9"/>
  <c r="O19" i="9"/>
  <c r="O18" i="9"/>
  <c r="O17" i="9"/>
  <c r="O16" i="9"/>
  <c r="O15" i="9"/>
  <c r="O14" i="9"/>
  <c r="O13" i="9"/>
  <c r="O12" i="9"/>
  <c r="B12" i="9"/>
  <c r="B13" i="9" s="1"/>
  <c r="B14" i="9" s="1"/>
  <c r="B15" i="9" s="1"/>
  <c r="B16" i="9" s="1"/>
  <c r="B17" i="9" s="1"/>
  <c r="B18" i="9" s="1"/>
  <c r="B19" i="9" s="1"/>
  <c r="B20" i="9" s="1"/>
  <c r="B21" i="9" s="1"/>
  <c r="O11" i="9"/>
  <c r="B11" i="9"/>
  <c r="AD5" i="4"/>
  <c r="AC5" i="4"/>
  <c r="Z5" i="4"/>
  <c r="Y5" i="4"/>
  <c r="X5" i="4"/>
  <c r="W5" i="4"/>
  <c r="V5" i="4"/>
  <c r="U5" i="4"/>
  <c r="P5" i="4"/>
  <c r="N5" i="4"/>
  <c r="M5" i="4"/>
  <c r="H5" i="4"/>
  <c r="E5" i="4"/>
  <c r="D5" i="4"/>
  <c r="N123" i="2"/>
  <c r="N98" i="2"/>
  <c r="N97" i="2"/>
  <c r="N96" i="2"/>
  <c r="N95" i="2"/>
  <c r="N94" i="2"/>
  <c r="N93" i="2"/>
  <c r="N92" i="2"/>
  <c r="N9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D7" i="2"/>
  <c r="C7" i="2"/>
  <c r="Y6" i="2"/>
  <c r="S3" i="2"/>
  <c r="O7" i="1"/>
  <c r="N7" i="1"/>
  <c r="L7" i="1"/>
  <c r="K7" i="1"/>
  <c r="J7" i="1"/>
  <c r="I7" i="1"/>
  <c r="H7" i="1"/>
  <c r="G7" i="1"/>
  <c r="AM6" i="1"/>
  <c r="AL6" i="1"/>
  <c r="AI6" i="1"/>
  <c r="AH6" i="1"/>
  <c r="AA6" i="1"/>
  <c r="Z6" i="1"/>
  <c r="N7" i="2" l="1"/>
  <c r="E6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ll" type="6" refreshedVersion="6" background="1" saveData="1">
    <textPr codePage="850" sourceFile="C:\My Documents\km\icga\icga_journal\000 ICGA Work in Progress\For ICGA_J 41.4\Stalemate study\2019-07-11 email\statistics_and_records\all.cvs" semicolon="1">
      <textFields count="7">
        <textField/>
        <textField type="text"/>
        <textField type="text"/>
        <textField type="text"/>
        <textField/>
        <textField/>
        <textField type="text"/>
      </textFields>
    </textPr>
  </connection>
  <connection id="2" xr16:uid="{00000000-0015-0000-FFFF-FFFF01000000}" name="all1" type="6" refreshedVersion="6" background="1" saveData="1">
    <textPr codePage="850" sourceFile="C:\My Documents\km\icga\icga_journal\000 ICGA Work in Progress\For ICGA_J 41.4\Stalemate study\2019-07-11 email\statistics_and_records\all.cvs" semicolon="1">
      <textFields count="7">
        <textField/>
        <textField type="text"/>
        <textField type="text"/>
        <textField type="text"/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<sst xmlns="http://schemas.openxmlformats.org/spreadsheetml/2006/main" count="6478" uniqueCount="2669">
  <si>
    <t>#m</t>
  </si>
  <si>
    <t>w-b</t>
  </si>
  <si>
    <t>Endgame</t>
  </si>
  <si>
    <t>dts</t>
  </si>
  <si>
    <t>dtz</t>
  </si>
  <si>
    <t>FEN</t>
  </si>
  <si>
    <t>2-1</t>
  </si>
  <si>
    <t>m</t>
  </si>
  <si>
    <t>p</t>
  </si>
  <si>
    <t>w</t>
  </si>
  <si>
    <t>KBk</t>
  </si>
  <si>
    <t>S'mtr</t>
  </si>
  <si>
    <t>KNk</t>
  </si>
  <si>
    <t>KPk</t>
  </si>
  <si>
    <t>KQk</t>
  </si>
  <si>
    <t>KRk</t>
  </si>
  <si>
    <t>positions</t>
  </si>
  <si>
    <t>1st =</t>
  </si>
  <si>
    <t>3-1</t>
  </si>
  <si>
    <t>KBBk</t>
  </si>
  <si>
    <t>KBNk</t>
  </si>
  <si>
    <t>KBPk</t>
  </si>
  <si>
    <t>2-2</t>
  </si>
  <si>
    <t>KBkb</t>
  </si>
  <si>
    <t>KBkn</t>
  </si>
  <si>
    <t>b</t>
  </si>
  <si>
    <t>KBkp</t>
  </si>
  <si>
    <t>KNNk</t>
  </si>
  <si>
    <t>last ==</t>
  </si>
  <si>
    <t>3-2</t>
  </si>
  <si>
    <t>KNPk</t>
  </si>
  <si>
    <t>KNkn</t>
  </si>
  <si>
    <t>KNkp</t>
  </si>
  <si>
    <t>'DTS' = Depth to stalemate</t>
  </si>
  <si>
    <t>KPPk</t>
  </si>
  <si>
    <t>KPkp</t>
  </si>
  <si>
    <t>KQBk</t>
  </si>
  <si>
    <t>KQNk</t>
  </si>
  <si>
    <t>KQPk</t>
  </si>
  <si>
    <t>KQQk</t>
  </si>
  <si>
    <t>KQRk</t>
  </si>
  <si>
    <t>KQkb</t>
  </si>
  <si>
    <t>KQkn</t>
  </si>
  <si>
    <t>KQkp</t>
  </si>
  <si>
    <t>KQkq</t>
  </si>
  <si>
    <t>KQkr</t>
  </si>
  <si>
    <t>KRBk</t>
  </si>
  <si>
    <t>KRNk</t>
  </si>
  <si>
    <t>KRPk</t>
  </si>
  <si>
    <t>KRRk</t>
  </si>
  <si>
    <t>KRkb</t>
  </si>
  <si>
    <t>KRkn</t>
  </si>
  <si>
    <t>KRkp</t>
  </si>
  <si>
    <t>KRkr</t>
  </si>
  <si>
    <t>KBBBk</t>
  </si>
  <si>
    <t>KBBNk</t>
  </si>
  <si>
    <t>KBBPk</t>
  </si>
  <si>
    <t>KBBkb</t>
  </si>
  <si>
    <t>KBBkn</t>
  </si>
  <si>
    <t>KBBkp</t>
  </si>
  <si>
    <t>KBBkq</t>
  </si>
  <si>
    <t>KBBkr</t>
  </si>
  <si>
    <t>4-1</t>
  </si>
  <si>
    <t>KBNkb</t>
  </si>
  <si>
    <t>KBNkn</t>
  </si>
  <si>
    <t>KBNkp</t>
  </si>
  <si>
    <t>KBNkq</t>
  </si>
  <si>
    <t>KBNkr</t>
  </si>
  <si>
    <t>KBPkq</t>
  </si>
  <si>
    <t>KNNNk</t>
  </si>
  <si>
    <t>KNNPk</t>
  </si>
  <si>
    <t>KNNkb</t>
  </si>
  <si>
    <t>KNNkn</t>
  </si>
  <si>
    <t>KNNkp</t>
  </si>
  <si>
    <t>KNNkq</t>
  </si>
  <si>
    <t>KNNkr</t>
  </si>
  <si>
    <t>KNPkq</t>
  </si>
  <si>
    <t>KQBBk</t>
  </si>
  <si>
    <t>KQBkb</t>
  </si>
  <si>
    <t>KQBkn</t>
  </si>
  <si>
    <t>KQBkp</t>
  </si>
  <si>
    <t>KQBkq</t>
  </si>
  <si>
    <t>KQBkr</t>
  </si>
  <si>
    <t>KQNNk</t>
  </si>
  <si>
    <t>KQNkb</t>
  </si>
  <si>
    <t>KQNkn</t>
  </si>
  <si>
    <t>KQNkp</t>
  </si>
  <si>
    <t>KQNkq</t>
  </si>
  <si>
    <t>KQNkr</t>
  </si>
  <si>
    <t>KQQBk</t>
  </si>
  <si>
    <t>KQQNk</t>
  </si>
  <si>
    <t>KQQPk</t>
  </si>
  <si>
    <t>KQQQk</t>
  </si>
  <si>
    <t>KQQRk</t>
  </si>
  <si>
    <t>KQQkb</t>
  </si>
  <si>
    <t>KQQkq</t>
  </si>
  <si>
    <t>KQRBk</t>
  </si>
  <si>
    <t>KQRRk</t>
  </si>
  <si>
    <t>KQRkb</t>
  </si>
  <si>
    <t>KQRkn</t>
  </si>
  <si>
    <t>KQRkq</t>
  </si>
  <si>
    <t>KQRkr</t>
  </si>
  <si>
    <t>KRBBk</t>
  </si>
  <si>
    <t>KRBkb</t>
  </si>
  <si>
    <t>KRBkn</t>
  </si>
  <si>
    <t>KRBkp</t>
  </si>
  <si>
    <t>KRBkq</t>
  </si>
  <si>
    <t>KRBkr</t>
  </si>
  <si>
    <t>KRNNk</t>
  </si>
  <si>
    <t>KRNkb</t>
  </si>
  <si>
    <t>KRNkn</t>
  </si>
  <si>
    <t>KRNkp</t>
  </si>
  <si>
    <t>KRNkq</t>
  </si>
  <si>
    <t>KRNkr</t>
  </si>
  <si>
    <t>KRRNk</t>
  </si>
  <si>
    <t>KRRRk</t>
  </si>
  <si>
    <t>KRRkb</t>
  </si>
  <si>
    <t>KRRkn</t>
  </si>
  <si>
    <t>KRRkq</t>
  </si>
  <si>
    <t>KRRkr</t>
  </si>
  <si>
    <t>KBNNk</t>
  </si>
  <si>
    <t>8/8/8/8/8/8/8/2K1B1k1 w</t>
  </si>
  <si>
    <t>8/8/8/8/8/1N6/8/1k1K4 w</t>
  </si>
  <si>
    <t>8/8/8/8/8/1k6/7P/K7 b</t>
  </si>
  <si>
    <t>8/8/8/8/8/8/k1K5/2Q5 b</t>
  </si>
  <si>
    <t>8/8/8/8/8/8/1R6/k1K5 b</t>
  </si>
  <si>
    <t>8/8/8/8/8/2k5/8/K1B3B1 b</t>
  </si>
  <si>
    <t>8/8/8/8/8/1N6/8/kB1K4 b</t>
  </si>
  <si>
    <t>8/8/8/8/8/2B5/2k4P/K7 b</t>
  </si>
  <si>
    <t>8/8/8/8/8/8/8/2KbB1k1 w</t>
  </si>
  <si>
    <t>8/8/8/2n5/8/8/8/1K1Bk3 b</t>
  </si>
  <si>
    <t>8/7p/8/8/8/Bk6/8/1K6 b</t>
  </si>
  <si>
    <t>8/7N/8/5k2/8/8/8/K6N b</t>
  </si>
  <si>
    <t>8/8/8/8/8/2N5/2k4P/K7 b</t>
  </si>
  <si>
    <t>8/8/8/2N5/8/8/3K4/1k1n4 w</t>
  </si>
  <si>
    <t>N7/7p/k7/8/K7/8/8/8 b</t>
  </si>
  <si>
    <t>K7/8/8/8/8/k5P1/6P1/8 b</t>
  </si>
  <si>
    <t>K7/8/5p2/8/8/8/1P6/5k2 w</t>
  </si>
  <si>
    <t>8/8/8/8/8/3K4/8/1kQ2B2 b</t>
  </si>
  <si>
    <t>8/8/8/8/8/1N6/8/kQ1K4 b</t>
  </si>
  <si>
    <t>8/8/8/8/8/2Q5/2k4P/K7 b</t>
  </si>
  <si>
    <t>8/8/8/8/8/k7/8/1QKQ4 b</t>
  </si>
  <si>
    <t>8/8/8/8/3K4/3R4/2k5/Q7 b</t>
  </si>
  <si>
    <t>8/8/8/8/3k4/8/2b5/K2Q4 b</t>
  </si>
  <si>
    <t>8/8/8/2n5/8/8/8/1K1Qk3 b</t>
  </si>
  <si>
    <t>K7/Q7/8/8/8/8/5p2/5k2 b</t>
  </si>
  <si>
    <t>8/8/8/8/1Q6/8/q7/k2K4 w</t>
  </si>
  <si>
    <t>8/8/8/8/5Q2/7k/6r1/K7 b</t>
  </si>
  <si>
    <t>8/8/8/8/8/3K4/8/1kR2B2 b</t>
  </si>
  <si>
    <t>8/8/8/8/8/1N6/8/kR1K4 b</t>
  </si>
  <si>
    <t>8/8/8/8/8/2R5/2k4P/K7 b</t>
  </si>
  <si>
    <t>8/8/8/8/3K4/8/2k5/1R1R4 b</t>
  </si>
  <si>
    <t>8/8/8/8/8/b7/1R6/3K3k w</t>
  </si>
  <si>
    <t>8/8/8/2n5/8/8/8/1K1Rk3 b</t>
  </si>
  <si>
    <t>8/7p/8/8/8/Rk6/8/1K6 b</t>
  </si>
  <si>
    <t>8/8/8/8/8/8/1R6/k1rK4 w</t>
  </si>
  <si>
    <t>8/8/8/8/8/8/8/K1kBB1B1 b</t>
  </si>
  <si>
    <t>8/8/8/8/8/8/2N5/K1Bk2B1 b</t>
  </si>
  <si>
    <t>8/8/8/8/8/4B3/1K1k2P1/B7 b</t>
  </si>
  <si>
    <t>8/8/8/B7/3K4/8/4B3/k5b1 w</t>
  </si>
  <si>
    <t>1B1k4/8/1B6/8/8/3K4/3n4/8 b</t>
  </si>
  <si>
    <t>8/8/8/8/K7/6B1/1p5B/k7 w</t>
  </si>
  <si>
    <t>8/8/8/B7/3k4/8/8/K1B3q1 w</t>
  </si>
  <si>
    <t>8/1r6/B7/2B5/8/8/2k5/K7 b</t>
  </si>
  <si>
    <t>8/7N/6B1/5k2/8/8/8/K6N b</t>
  </si>
  <si>
    <t>2N3B1/8/8/8/8/8/8/kbK5 b</t>
  </si>
  <si>
    <t>8/8/1N6/8/8/1nK5/2B5/7k b</t>
  </si>
  <si>
    <t>1N6/8/1B6/K7/1p6/8/8/k7 b</t>
  </si>
  <si>
    <t>8/8/8/5N2/8/8/3K1k2/B5q1 w</t>
  </si>
  <si>
    <t>8/8/8/8/8/7B/5N2/K3kr2 b</t>
  </si>
  <si>
    <t>q2B4/4P3/k7/8/1K6/8/8/8 w</t>
  </si>
  <si>
    <t>8/7N/6N1/5k2/8/8/8/K6N b</t>
  </si>
  <si>
    <t>K7/8/8/8/8/8/5P2/N3k1N1 b</t>
  </si>
  <si>
    <t>8/8/8/8/3K4/8/8/1b2NN1k w</t>
  </si>
  <si>
    <t>7k/8/8/7N/8/2N5/3K4/n7 w</t>
  </si>
  <si>
    <t>K7/7N/8/2p5/8/5k2/7N/8 b</t>
  </si>
  <si>
    <t>N5q1/8/8/7k/4N3/8/8/K7 w</t>
  </si>
  <si>
    <t>N5r1/8/8/7k/4N3/8/8/K7 w</t>
  </si>
  <si>
    <t>1k6/6P1/8/3K4/4N3/8/8/q7 w</t>
  </si>
  <si>
    <t>8/8/8/8/8/8/8/K1kQB1B1 b</t>
  </si>
  <si>
    <t>8/8/8/8/3K4/4Q3/8/B3bk2 b</t>
  </si>
  <si>
    <t>8/8/8/2B5/8/1Q6/2k5/K1n5 b</t>
  </si>
  <si>
    <t>8/8/K7/8/8/k7/p7/3BQ3 b</t>
  </si>
  <si>
    <t>8/1q6/8/8/8/8/2K4k/Q3B3 w</t>
  </si>
  <si>
    <t>8/8/8/8/B7/8/4r3/K2kQ3 b</t>
  </si>
  <si>
    <t>8/7N/6Q1/5k2/8/8/8/K6N b</t>
  </si>
  <si>
    <t>8/8/8/2N5/8/8/3K4/kQ1b4 b</t>
  </si>
  <si>
    <t>8/8/8/2Q5/8/3N4/3K4/nk6 b</t>
  </si>
  <si>
    <t>8/8/8/1k1K4/4N3/8/p5Q1/8 b</t>
  </si>
  <si>
    <t>q7/8/8/4N3/3K4/8/8/1k4Q1 b</t>
  </si>
  <si>
    <t>8/8/8/4N3/8/8/5r2/3KQ1k1 b</t>
  </si>
  <si>
    <t>8/8/8/8/3K4/8/3k4/QQ3B2 b</t>
  </si>
  <si>
    <t>8/8/8/8/3K4/8/3k4/QQ4N1 b</t>
  </si>
  <si>
    <t>8/8/8/K7/8/k7/P7/QQ6 b</t>
  </si>
  <si>
    <t>8/8/8/8/8/1k6/8/QKQ1Q3 b</t>
  </si>
  <si>
    <t>8/8/8/8/8/8/1K1k4/QQ2R3 b</t>
  </si>
  <si>
    <t>8/8/8/8/8/2Q5/Q7/K1k1b3 b</t>
  </si>
  <si>
    <t>8/8/8/8/8/5k2/QK6/1Q4q1 b</t>
  </si>
  <si>
    <t>8/8/8/8/3K4/8/2k5/QR2B3 b</t>
  </si>
  <si>
    <t>8/8/8/8/3K4/8/2k5/QR1R4 b</t>
  </si>
  <si>
    <t>8/8/8/8/8/b7/1R6/3K2kQ b</t>
  </si>
  <si>
    <t>8/8/8/8/3K4/2n5/1R6/Qk6 b</t>
  </si>
  <si>
    <t>8/R7/8/1k6/8/5q2/Q7/1K6 b</t>
  </si>
  <si>
    <t>r7/8/8/8/8/8/k7/1RQK4 b</t>
  </si>
  <si>
    <t>8/8/8/8/8/8/8/K1kRB1B1 b</t>
  </si>
  <si>
    <t>8/8/8/8/8/b7/1R4k1/3K3B b</t>
  </si>
  <si>
    <t>8/8/8/2B5/8/1R6/2k5/K1n5 b</t>
  </si>
  <si>
    <t>7B/1K6/8/8/8/6R1/3pk3/8 b</t>
  </si>
  <si>
    <t>8/4q2k/8/8/3K4/8/7R/B7 b</t>
  </si>
  <si>
    <t>8/2R5/8/8/k7/3K4/r6B/8 w</t>
  </si>
  <si>
    <t>8/7N/6R1/5k2/8/8/8/K6N b</t>
  </si>
  <si>
    <t>8/8/8/8/1b6/N7/1R6/3K3k b</t>
  </si>
  <si>
    <t>8/8/8/8/3k4/RN6/8/1n1K4 b</t>
  </si>
  <si>
    <t>8/K5R1/8/8/8/6N1/1p6/6k1 b</t>
  </si>
  <si>
    <t>8/1R3N1k/8/8/8/8/7q/1K6 w</t>
  </si>
  <si>
    <t>8/4N3/3r4/3R4/8/8/2K5/k7 b</t>
  </si>
  <si>
    <t>8/8/8/8/3K4/8/2k5/RR3N2 b</t>
  </si>
  <si>
    <t>8/8/8/8/3K4/8/2k5/RR1R4 b</t>
  </si>
  <si>
    <t>8/8/8/8/8/b7/1R6/3K2kR b</t>
  </si>
  <si>
    <t>8/8/8/8/8/8/4R3/RknK4 b</t>
  </si>
  <si>
    <t>8/8/2q5/8/6R1/k7/2K4R/8 w</t>
  </si>
  <si>
    <t>r7/8/8/8/8/1R6/k7/1RK5 b</t>
  </si>
  <si>
    <t>'move-count' is the count of stalemater's moves</t>
  </si>
  <si>
    <t>2-3</t>
  </si>
  <si>
    <t>KRkbb</t>
  </si>
  <si>
    <t>KRkbn</t>
  </si>
  <si>
    <t>KNkqb</t>
  </si>
  <si>
    <t>KRkqb</t>
  </si>
  <si>
    <t>KBkqq</t>
  </si>
  <si>
    <t>KNkrb</t>
  </si>
  <si>
    <t>KPkrb</t>
  </si>
  <si>
    <t>KQkrb</t>
  </si>
  <si>
    <t>KPkrn</t>
  </si>
  <si>
    <t>KQkrn</t>
  </si>
  <si>
    <t>KQkrr</t>
  </si>
  <si>
    <t>8/8/8/2N5/8/8/8/1k1bK3 w</t>
  </si>
  <si>
    <t>1k6/8/bK6/8/8/8/7P/8 w</t>
  </si>
  <si>
    <t>8/8/8/k7/8/K7/7P/n7 w</t>
  </si>
  <si>
    <t>8/8/8/8/3K4/8/2B5/k2q4 w</t>
  </si>
  <si>
    <t>8/8/8/2N5/8/8/8/1k1qk3 w</t>
  </si>
  <si>
    <t>8/8/8/2N5/8/8/8/1k1rK3 w</t>
  </si>
  <si>
    <t>8/1R6/b7/2b5/8/8/2K5/k7 w</t>
  </si>
  <si>
    <t>8/8/8/8/8/7b/5n2/k3KR2 w</t>
  </si>
  <si>
    <t>8/8/8/2b5/8/1q6/2K5/k1N5 w</t>
  </si>
  <si>
    <t>8/8/8/8/b7/8/4R3/k2Kq3 w</t>
  </si>
  <si>
    <t>8/8/8/8/8/2q5/q7/k1K1B3 w</t>
  </si>
  <si>
    <t>8/8/8/2b5/8/1r6/2K5/k1N5 w</t>
  </si>
  <si>
    <t>8/4Q2K/8/8/3k4/8/7r/b7 w</t>
  </si>
  <si>
    <t>8/1r3n1K/8/8/8/8/7Q/1k6 b</t>
  </si>
  <si>
    <t>8/8/2Q5/8/6r1/K7/2k4r/8 b</t>
  </si>
  <si>
    <t>1k6/8/rK6/8/8/8/7P/8 w</t>
  </si>
  <si>
    <t>8/3PK3/6r1/8/8/8/1k6/7b w</t>
  </si>
  <si>
    <t>6K1/1P6/6n1/8/8/8/k5r1/8 w</t>
  </si>
  <si>
    <t>FEN (White stalemating)</t>
  </si>
  <si>
    <t>KNkb</t>
  </si>
  <si>
    <t>KPkb</t>
  </si>
  <si>
    <t>KPkn</t>
  </si>
  <si>
    <t>KBkq</t>
  </si>
  <si>
    <t>KNkq</t>
  </si>
  <si>
    <t>KNkr</t>
  </si>
  <si>
    <t>KPkr</t>
  </si>
  <si>
    <t>ok?</t>
  </si>
  <si>
    <t>Bungart's M.Sc. Thesis</t>
  </si>
  <si>
    <t>8/8/8/8/8/4K3/8/B4k2 w</t>
  </si>
  <si>
    <t>8/8/8/8/7K/8/7k/2N5 w</t>
  </si>
  <si>
    <t>8/8/8/8/8/8/2Q5/k1K5 b</t>
  </si>
  <si>
    <t>8/8/8/8/8/2b1K3/8/B4k2 w</t>
  </si>
  <si>
    <t>8/8/8/8/7k/3B4/7K/2n5 b</t>
  </si>
  <si>
    <t>=</t>
  </si>
  <si>
    <t>8/8/8/8/8/8/8/K1k1B1B1 b</t>
  </si>
  <si>
    <t>8/8/8/8/K7/8/B7/k2N4 b</t>
  </si>
  <si>
    <t>8/8/8/8/7K/3n4/7k/2N5 w</t>
  </si>
  <si>
    <t>7K/8/8/8/8/8/8/1N1k3N b</t>
  </si>
  <si>
    <t>K7/8/5p2/8/8/8/3P4/3k4 w</t>
  </si>
  <si>
    <t>K7/8/8/8/8/7P/1k5P/8 b</t>
  </si>
  <si>
    <t>8/8/8/8/8/2Q1k3/8/b4K2 b</t>
  </si>
  <si>
    <t>8/8/8/8/7k/3Q4/7K/2n5 b</t>
  </si>
  <si>
    <t>7K/1Q6/8/8/8/2p5/8/k7 b</t>
  </si>
  <si>
    <t>8/8/8/8/8/1K6/3Q4/kq6 w</t>
  </si>
  <si>
    <t>8/8/8/8/8/2Q5/k6K/1r6 b</t>
  </si>
  <si>
    <t>8/8/8/4K3/8/8/8/Qk1B4 b</t>
  </si>
  <si>
    <t>8/8/8/8/K7/8/Q7/k2N4 b</t>
  </si>
  <si>
    <t>8/8/8/8/7k/3R4/7K/2n5 b</t>
  </si>
  <si>
    <t>8/8/8/8/8/8/r7/R4K1k w</t>
  </si>
  <si>
    <t>8/8/8/4K3/8/8/8/Rk1B4 b</t>
  </si>
  <si>
    <t>8/8/8/8/K7/8/R7/k2N4 b</t>
  </si>
  <si>
    <t>K7/8/8/8/8/3Q4/R7/r1k5 b</t>
  </si>
  <si>
    <t>1r1k4/8/8/2K5/8/8/8/1B4R1 w</t>
  </si>
  <si>
    <t>k7/2K5/8/8/3R4/3r4/4N3/8 b</t>
  </si>
  <si>
    <t>KRPkr</t>
  </si>
  <si>
    <t>8/k7/3r4/6KR/8/8/7P/8 b</t>
  </si>
  <si>
    <t>7K/8/8/8/8/8/1R1R4/r1k5 b</t>
  </si>
  <si>
    <t>KQPkq</t>
  </si>
  <si>
    <t>3q4/7Q/2K5/8/7k/8/4P3/8 b</t>
  </si>
  <si>
    <t>8/7k/4r3/RK6/8/8/P7/8 b</t>
  </si>
  <si>
    <t>1-1</t>
  </si>
  <si>
    <t>Kk</t>
  </si>
  <si>
    <t>—</t>
  </si>
  <si>
    <t>Suttles</t>
  </si>
  <si>
    <t>1970-11-15</t>
  </si>
  <si>
    <t>B06</t>
  </si>
  <si>
    <t>#</t>
  </si>
  <si>
    <t>Black</t>
  </si>
  <si>
    <t>Date</t>
  </si>
  <si>
    <t>ECO</t>
  </si>
  <si>
    <t>RN-k</t>
  </si>
  <si>
    <t>8/k1N5/8/1R6/8/1P6/7K/8 b - - 0 77</t>
  </si>
  <si>
    <t>Schlechter</t>
  </si>
  <si>
    <t>Wolf</t>
  </si>
  <si>
    <t>D15</t>
  </si>
  <si>
    <t>KRPP-kp</t>
  </si>
  <si>
    <t>8/8/1P6/8/6p1/5kP1/7P/4R1K1 b - - 0 56</t>
  </si>
  <si>
    <t>Kasparov</t>
  </si>
  <si>
    <t>McDonald</t>
  </si>
  <si>
    <t>E94</t>
  </si>
  <si>
    <t>QB-k</t>
  </si>
  <si>
    <t>Walter</t>
  </si>
  <si>
    <t>Nagy</t>
  </si>
  <si>
    <t>D11</t>
  </si>
  <si>
    <t>QP-k</t>
  </si>
  <si>
    <t>5k2/8/4QP2/1p2p3/1P2P2B/P6K/5P2/8 b - - 0 59</t>
  </si>
  <si>
    <t>KP-rp</t>
  </si>
  <si>
    <t>Janowski</t>
  </si>
  <si>
    <t>Gruenfeld</t>
  </si>
  <si>
    <t>A47</t>
  </si>
  <si>
    <t>8/8/1p6/6kp/K7/P7/1r6/8 w - - 0 66</t>
  </si>
  <si>
    <t>Horowitz</t>
  </si>
  <si>
    <t>Pavey</t>
  </si>
  <si>
    <t>E17</t>
  </si>
  <si>
    <t>Walbrodt</t>
  </si>
  <si>
    <t>von Scheve</t>
  </si>
  <si>
    <t>1891</t>
  </si>
  <si>
    <t>?</t>
  </si>
  <si>
    <t>KQ-k</t>
  </si>
  <si>
    <t>5k2/8/3K2Q1/5P2/1p6/1P6/P7/8 b - - 0 82</t>
  </si>
  <si>
    <t>Core stalemating force</t>
  </si>
  <si>
    <t>otb</t>
  </si>
  <si>
    <t>S'mater</t>
  </si>
  <si>
    <t>… as White</t>
  </si>
  <si>
    <t>RP-kp</t>
  </si>
  <si>
    <t>Wiekmann</t>
  </si>
  <si>
    <r>
      <t>Labb</t>
    </r>
    <r>
      <rPr>
        <sz val="11"/>
        <color theme="1"/>
        <rFont val="Calibri"/>
        <family val="2"/>
        <scheme val="minor"/>
      </rPr>
      <t>é</t>
    </r>
  </si>
  <si>
    <t>1903</t>
  </si>
  <si>
    <t>8/8/8/8/6K1/6N1/5Qpk/8 b - - 0 11</t>
  </si>
  <si>
    <t>KQN-kp</t>
  </si>
  <si>
    <t>4-2</t>
  </si>
  <si>
    <t>Portisch</t>
  </si>
  <si>
    <t>Lengyel</t>
  </si>
  <si>
    <t>8/8/7k/2P1Q3/4B3/6K1/8/8 b - - 0 (56)</t>
  </si>
  <si>
    <r>
      <t xml:space="preserve">Position </t>
    </r>
    <r>
      <rPr>
        <sz val="11"/>
        <color theme="1"/>
        <rFont val="Calibri"/>
        <family val="2"/>
        <scheme val="minor"/>
      </rPr>
      <t xml:space="preserve">[( … ) </t>
    </r>
    <r>
      <rPr>
        <sz val="11"/>
        <color theme="1"/>
        <rFont val="Symbol"/>
        <family val="1"/>
        <charset val="2"/>
      </rPr>
      <t xml:space="preserve">Þ </t>
    </r>
    <r>
      <rPr>
        <sz val="11"/>
        <color theme="1"/>
        <rFont val="Calibri  "/>
      </rPr>
      <t>'game extension' pos.)]</t>
    </r>
  </si>
  <si>
    <t>E41</t>
  </si>
  <si>
    <t>Q-k</t>
  </si>
  <si>
    <t>7k/8/6Q1/3p2K1/3P1P2/4P3/8/8 b - - 0 (56)</t>
  </si>
  <si>
    <t>8/2k4p/2p3pP/3p1pP1/1p1P3K/5r2/5P2/8 w - - 0 79</t>
  </si>
  <si>
    <t>7k/Q7/6Rp/p4P1P/P7/8/5PK1/8 b - - 0 46</t>
  </si>
  <si>
    <t>Boyd</t>
  </si>
  <si>
    <t>Glimbrant</t>
  </si>
  <si>
    <t>1992</t>
  </si>
  <si>
    <t>C49</t>
  </si>
  <si>
    <t>QR-k</t>
  </si>
  <si>
    <t>8/p7/1p3k2/1P4r1/7K/7P/8/8 w - - 0 67</t>
  </si>
  <si>
    <t>KR-kp</t>
  </si>
  <si>
    <t>KP-kr</t>
  </si>
  <si>
    <t>Huebner</t>
  </si>
  <si>
    <t>Adorjan</t>
  </si>
  <si>
    <t>A07</t>
  </si>
  <si>
    <t>RP-k</t>
  </si>
  <si>
    <t>Wockenfuss</t>
  </si>
  <si>
    <t>Andersson</t>
  </si>
  <si>
    <t>B10</t>
  </si>
  <si>
    <t>7k/5R1P/8/6P1/6K1/1p6/1P6/8 b - - 0 88</t>
  </si>
  <si>
    <t>Miles</t>
  </si>
  <si>
    <t>Rachels</t>
  </si>
  <si>
    <t>1989-11</t>
  </si>
  <si>
    <t>D20</t>
  </si>
  <si>
    <t>RBP-knpp</t>
  </si>
  <si>
    <t>3-4</t>
  </si>
  <si>
    <t>Cmilyte</t>
  </si>
  <si>
    <t>Lagno</t>
  </si>
  <si>
    <t>D82</t>
  </si>
  <si>
    <t>Znosko-Borovsky</t>
  </si>
  <si>
    <t>Salwe</t>
  </si>
  <si>
    <t>C54</t>
  </si>
  <si>
    <t>K-kp</t>
  </si>
  <si>
    <t>7r/8/8/5p2/8/5k2/5p2/5K2 b - - 0 1</t>
  </si>
  <si>
    <t>Jakovenko</t>
  </si>
  <si>
    <t>Gelfand</t>
  </si>
  <si>
    <t>B90</t>
  </si>
  <si>
    <t>7k/3Q4/3P4/5P2/3K2P1/1B6/PP6/8 b - - 0 53</t>
  </si>
  <si>
    <t>http://www.chessgames.com/perl/chessgame?gid=1792787</t>
  </si>
  <si>
    <t>http://www.chessgames.com/perl/chessgame?gid=1654355</t>
  </si>
  <si>
    <t>http://www.chessgames.com/perl/chessgame?gid=1151920</t>
  </si>
  <si>
    <t>http://www.chessgames.com/perl/chessgame?gid=1284087</t>
  </si>
  <si>
    <t>http://www.chessgames.com/perl/chessgame?gid=1284086</t>
  </si>
  <si>
    <t>http://www.chessgames.com/perl/chessgame?gid=1135871</t>
  </si>
  <si>
    <t>http://www.chessgames.com/perl/chessgame?gid=1019788</t>
  </si>
  <si>
    <t>http://www.chessgames.com/perl/chessgame?gid=1015967</t>
  </si>
  <si>
    <t>http://www.chessgames.com/perl/chessgame?gid=1007411</t>
  </si>
  <si>
    <t>http://www.chessgames.com/perl/chessgame?gid=1156307</t>
  </si>
  <si>
    <t>http://www.chessgames.com/perl/chessgame?gid=1341430</t>
  </si>
  <si>
    <t>http://www.chessgames.com/perl/chessgame?gid=1098027</t>
  </si>
  <si>
    <t>8/8/1q3k2/6p1/4p2r/6K1/6P1/8 w - - 0 60</t>
  </si>
  <si>
    <t>KP-qrpp</t>
  </si>
  <si>
    <t>QRPP-kp</t>
  </si>
  <si>
    <t>Shirazi</t>
  </si>
  <si>
    <t>B69</t>
  </si>
  <si>
    <t>http://www.chessgames.com/perl/chessgame?gid=1122914</t>
  </si>
  <si>
    <t>5K1k/8/6P1/8/7P/3B4/8/8 b - - 0 84</t>
  </si>
  <si>
    <t>Carlsen</t>
  </si>
  <si>
    <t>Karjakin</t>
  </si>
  <si>
    <t>C50</t>
  </si>
  <si>
    <t>http://www.chessgames.com/perl/chessgame?gid=1848605</t>
  </si>
  <si>
    <t>WCC g13 (Rapid)</t>
  </si>
  <si>
    <t>FIDE GP r9</t>
  </si>
  <si>
    <t>Palma de Mallorca Interzonal, r6</t>
  </si>
  <si>
    <t>Candidates Quarter-final, r9</t>
  </si>
  <si>
    <t>Lone Pine, r1</t>
  </si>
  <si>
    <t>USA Ch., r12</t>
  </si>
  <si>
    <t>USA Ch., r8</t>
  </si>
  <si>
    <t>Anand</t>
  </si>
  <si>
    <t>Kramnik</t>
  </si>
  <si>
    <t>8/6p1/5p2/5k1K/7P/8/8/8 w - - 0 66</t>
  </si>
  <si>
    <t>KP-kp</t>
  </si>
  <si>
    <t>http://www.chessgames.com/perl/chessgame?gid=1472881</t>
  </si>
  <si>
    <t>C42</t>
  </si>
  <si>
    <t>World Ch. Tournament, r3</t>
  </si>
  <si>
    <t>Korchnoi</t>
  </si>
  <si>
    <t>Karpov</t>
  </si>
  <si>
    <t>http://www.chessgames.com/perl/chessgame?gid=1068051</t>
  </si>
  <si>
    <t>KB-k</t>
  </si>
  <si>
    <t>E42</t>
  </si>
  <si>
    <t>8/5KBk/8/8/p7/P7/8/8 b - - 34 124</t>
  </si>
  <si>
    <t>WCC, r5</t>
  </si>
  <si>
    <t>Matulović</t>
  </si>
  <si>
    <t>KP-k</t>
  </si>
  <si>
    <t>8/8/8/8/6Pk/7P/3Q2K1/8 b - - 0 107</t>
  </si>
  <si>
    <t>Opocensky</t>
  </si>
  <si>
    <t>Rohacek</t>
  </si>
  <si>
    <t>http://www.chessgames.com/perl/chessgame?gid=1795687</t>
  </si>
  <si>
    <t>KQPP-k</t>
  </si>
  <si>
    <t>Prague, r8</t>
  </si>
  <si>
    <t>Q-kp</t>
  </si>
  <si>
    <t>1-2</t>
  </si>
  <si>
    <t>K-kpp</t>
  </si>
  <si>
    <t>C60</t>
  </si>
  <si>
    <t>iiii</t>
  </si>
  <si>
    <t>Westerinen</t>
  </si>
  <si>
    <t>Smyslov</t>
  </si>
  <si>
    <t>KPP-k</t>
  </si>
  <si>
    <t>8/8/8/8/8/3k2p1/4p1P1/4K3 w - - 0 68</t>
  </si>
  <si>
    <t>http://www.chessgames.com/perl/chessgame?gid=1126525</t>
  </si>
  <si>
    <t>Bonaldo</t>
  </si>
  <si>
    <t>Sieg</t>
  </si>
  <si>
    <t>A36</t>
  </si>
  <si>
    <t>8/8/7p/5K1k/7P/6P1/8/8 b - - 0 47</t>
  </si>
  <si>
    <t>K-kq</t>
  </si>
  <si>
    <t>Needleman</t>
  </si>
  <si>
    <t>Roldan</t>
  </si>
  <si>
    <t>1983</t>
  </si>
  <si>
    <t>C06</t>
  </si>
  <si>
    <t>8/8/8/8/8/5k1q/8/6K1 w - - 0 73</t>
  </si>
  <si>
    <t>Hernandez Onna</t>
  </si>
  <si>
    <t>Garcia</t>
  </si>
  <si>
    <t>A12</t>
  </si>
  <si>
    <t>8/8/6P1/8/8/8/p1K5/k7 b - - 0 95</t>
  </si>
  <si>
    <t>KQP-k</t>
  </si>
  <si>
    <t>Christiansen</t>
  </si>
  <si>
    <t>Seirawan</t>
  </si>
  <si>
    <t>1986</t>
  </si>
  <si>
    <t>E11</t>
  </si>
  <si>
    <t>K-kqp</t>
  </si>
  <si>
    <t>8/8/8/p5p1/P2k2P1/3p4/3K4/5q2 w - - 0 75</t>
  </si>
  <si>
    <t>KP-kq</t>
  </si>
  <si>
    <t>KQ-kp</t>
  </si>
  <si>
    <t>Kowohl</t>
  </si>
  <si>
    <t>Englert</t>
  </si>
  <si>
    <t>1987</t>
  </si>
  <si>
    <t>A30</t>
  </si>
  <si>
    <t>q7/8/1K1k4/1P6/8/8/8/8 w - - 0 57</t>
  </si>
  <si>
    <t>KPPPP-kp</t>
  </si>
  <si>
    <t>Nutu Gajic</t>
  </si>
  <si>
    <t>Pulijek Salai</t>
  </si>
  <si>
    <t>D46</t>
  </si>
  <si>
    <t>8/8/1p6/1Pk1P3/p1P3p1/P2K2P1/8/8 b - - 0 51</t>
  </si>
  <si>
    <t>Gdanski</t>
  </si>
  <si>
    <t>Staniszewski</t>
  </si>
  <si>
    <t>1991</t>
  </si>
  <si>
    <t>B46</t>
  </si>
  <si>
    <t>KK-kp</t>
  </si>
  <si>
    <t>PP-kp</t>
  </si>
  <si>
    <t>7k/6pP/6P1/8/6P1/8/6K1/8 b - - 0 50</t>
  </si>
  <si>
    <t>Yilmazyerli</t>
  </si>
  <si>
    <t>Erdogan</t>
  </si>
  <si>
    <t>A43</t>
  </si>
  <si>
    <t>8/8/8/8/8/1Q3K2/p7/k7 b - - 0 61</t>
  </si>
  <si>
    <t>Savitha Shri</t>
  </si>
  <si>
    <t>Mohitha</t>
  </si>
  <si>
    <t>QQP-k</t>
  </si>
  <si>
    <t>8/8/K2Q4/6p1/4k1Pp/2Q4P/8/8 b - - 0 58</t>
  </si>
  <si>
    <t>KPP-kpp</t>
  </si>
  <si>
    <t>Svorono</t>
  </si>
  <si>
    <t>Lokander</t>
  </si>
  <si>
    <t>C79</t>
  </si>
  <si>
    <t>3-3</t>
  </si>
  <si>
    <t>8/2K5/p7/k1p5/1pP5/1P6/P7/8 b - - 0 51</t>
  </si>
  <si>
    <t>KP-kpp</t>
  </si>
  <si>
    <t>Pires</t>
  </si>
  <si>
    <t>Araujo</t>
  </si>
  <si>
    <t>E63</t>
  </si>
  <si>
    <t>6K1/8/6pk/6p1/6P1/8/8/8 b - - 0 52</t>
  </si>
  <si>
    <t>Sjugirov</t>
  </si>
  <si>
    <t>Inarkiev</t>
  </si>
  <si>
    <t>D38</t>
  </si>
  <si>
    <t>4k3/4P1p1/3K2P1/6P1/8/8/8/8 b - - 0 72</t>
  </si>
  <si>
    <t>8/8/1K5p/3R2nk/P3B1p1/6P1/8/8 b - - 0 78</t>
  </si>
  <si>
    <t>Abdyzhaparov</t>
  </si>
  <si>
    <t>Zholdoshmamatov</t>
  </si>
  <si>
    <t>2017</t>
  </si>
  <si>
    <t>A49</t>
  </si>
  <si>
    <t>3Q4/6k1/6P1/6K1/2P2P2/8/8/8 b - - 0 73</t>
  </si>
  <si>
    <t>RPP-kp</t>
  </si>
  <si>
    <t>5-2</t>
  </si>
  <si>
    <t>KP-q</t>
  </si>
  <si>
    <t>Kuzmicz</t>
  </si>
  <si>
    <t>Georgiev</t>
  </si>
  <si>
    <t>A29</t>
  </si>
  <si>
    <t>K7/P7/8/4k3/8/8/8/1q6 w - - 0 85</t>
  </si>
  <si>
    <t>International Chess Magazine (1891-09) 269-271</t>
  </si>
  <si>
    <r>
      <t>Labb</t>
    </r>
    <r>
      <rPr>
        <sz val="11"/>
        <color theme="1"/>
        <rFont val="Calibri"/>
        <family val="2"/>
        <scheme val="minor"/>
      </rPr>
      <t>é</t>
    </r>
  </si>
  <si>
    <t>8/8/8/8/6K1/6N1/5Qpk/8 b - - 0 10</t>
  </si>
  <si>
    <t>QRP-kpp</t>
  </si>
  <si>
    <t>8/8/8/5pp1/2k4p/1p5P/2q3PK/3r4 w - - 0 4</t>
  </si>
  <si>
    <t>Stannard</t>
  </si>
  <si>
    <t>Anon.</t>
  </si>
  <si>
    <t>Perth Chess Club</t>
  </si>
  <si>
    <t>??</t>
  </si>
  <si>
    <t>KPP-qrp</t>
  </si>
  <si>
    <t>K-krp</t>
  </si>
  <si>
    <t>KRP-k</t>
  </si>
  <si>
    <t>Kandler</t>
  </si>
  <si>
    <t>Schwarzbach</t>
  </si>
  <si>
    <t>3b4/1p6/1kp5/p2p4/K2P4/2r5/8/8 w - - 0 2</t>
  </si>
  <si>
    <t>'The King'</t>
  </si>
  <si>
    <t>WMCCC, 1993</t>
  </si>
  <si>
    <t>KNP-rbp</t>
  </si>
  <si>
    <t>RBP-knp</t>
  </si>
  <si>
    <t>B99</t>
  </si>
  <si>
    <t>r7/8/4p2k/5bR1/3p3r/Np6/1P6/K7 w - - 0 61</t>
  </si>
  <si>
    <t>'Nimzo Guernica'</t>
  </si>
  <si>
    <t>Tata Group B r7</t>
  </si>
  <si>
    <t>Not clear that White had a win</t>
  </si>
  <si>
    <t>Bartolich</t>
  </si>
  <si>
    <t>Abkin</t>
  </si>
  <si>
    <t>KNPP-qr</t>
  </si>
  <si>
    <t>QR-knpp</t>
  </si>
  <si>
    <t>2-4</t>
  </si>
  <si>
    <t>4r3/5k1p/6pP/1ppq2P1/p2p4/PN1P4/KP6/4r3 w - - 0 4</t>
  </si>
  <si>
    <t>White/Composer</t>
  </si>
  <si>
    <t>g</t>
  </si>
  <si>
    <t>s</t>
  </si>
  <si>
    <t>Kubbel</t>
  </si>
  <si>
    <t>1916</t>
  </si>
  <si>
    <r>
      <rPr>
        <sz val="11"/>
        <color theme="1"/>
        <rFont val="Calibri"/>
        <family val="2"/>
      </rPr>
      <t>—</t>
    </r>
  </si>
  <si>
    <t>end</t>
  </si>
  <si>
    <t>8/4r3/Kp6/2k5/8/8/8/8 w - - 0 6</t>
  </si>
  <si>
    <t>Herbstman &amp; Kubbel</t>
  </si>
  <si>
    <t>1937</t>
  </si>
  <si>
    <t>NNN-k</t>
  </si>
  <si>
    <t>RNN-kn</t>
  </si>
  <si>
    <t>KN-rnn</t>
  </si>
  <si>
    <t>KN-qnn</t>
  </si>
  <si>
    <t>QNN-kn</t>
  </si>
  <si>
    <t>8/8/8/8/5nn1/8/3k4/4r1NK w - - 0 4</t>
  </si>
  <si>
    <t>8/8/8/8/5nn1/8/3k4/4q1NK w - - 0 4</t>
  </si>
  <si>
    <t>8/8/8/8/5n2/4knK1/5n2/8 w - - 0 7</t>
  </si>
  <si>
    <t>KNNN-k</t>
  </si>
  <si>
    <t>K-knnn</t>
  </si>
  <si>
    <t>k-NNN</t>
  </si>
  <si>
    <t>7k/5Q2/6p1/1P3pP1/5P2/7K/8/8 b - - 0 58</t>
  </si>
  <si>
    <t>ms</t>
  </si>
  <si>
    <t>ms/s?</t>
  </si>
  <si>
    <r>
      <t xml:space="preserve">Stalemates n 'Test Tube Chess' </t>
    </r>
    <r>
      <rPr>
        <sz val="11"/>
        <color theme="1"/>
        <rFont val="Calibri"/>
        <family val="2"/>
        <scheme val="minor"/>
      </rPr>
      <t>(36):</t>
    </r>
  </si>
  <si>
    <t>H. J. R. Murray</t>
  </si>
  <si>
    <t>New Statesman (1957)</t>
  </si>
  <si>
    <t>'The Pleasures of Chess'</t>
  </si>
  <si>
    <t>"Mr. Hamburger"</t>
  </si>
  <si>
    <t>Games and Studies ending in Stalemate</t>
  </si>
  <si>
    <t>El Bachir</t>
  </si>
  <si>
    <t>Meng</t>
  </si>
  <si>
    <t>8/8/8/8/8/6P1/4QP2/k1K5 b - - 0 49</t>
  </si>
  <si>
    <t>Hajpek</t>
  </si>
  <si>
    <t>Faukovic</t>
  </si>
  <si>
    <t>B09</t>
  </si>
  <si>
    <t>Chlpik</t>
  </si>
  <si>
    <t>Rybka</t>
  </si>
  <si>
    <t>A05</t>
  </si>
  <si>
    <t>1q3k2/7p/K6P/P7/8/8/5p2/8 w - - 0 52</t>
  </si>
  <si>
    <t>8/8/8/8/8/5K2/2Q5/k7 b - - 0 63</t>
  </si>
  <si>
    <t>F'gen</t>
  </si>
  <si>
    <t>48b</t>
  </si>
  <si>
    <t>40w</t>
  </si>
  <si>
    <t>52b</t>
  </si>
  <si>
    <t>45w</t>
  </si>
  <si>
    <t>86b</t>
  </si>
  <si>
    <t>52w</t>
  </si>
  <si>
    <t>77b</t>
  </si>
  <si>
    <t>31w</t>
  </si>
  <si>
    <t>88b</t>
  </si>
  <si>
    <t>25b</t>
  </si>
  <si>
    <t>60b</t>
  </si>
  <si>
    <t>68b</t>
  </si>
  <si>
    <t>81w</t>
  </si>
  <si>
    <t>35b</t>
  </si>
  <si>
    <t>66w</t>
  </si>
  <si>
    <t>50w</t>
  </si>
  <si>
    <t>67w</t>
  </si>
  <si>
    <t>65b</t>
  </si>
  <si>
    <t>Bibliography:</t>
  </si>
  <si>
    <t>Assiac</t>
  </si>
  <si>
    <t>Neidze</t>
  </si>
  <si>
    <t>game in</t>
  </si>
  <si>
    <t>44w</t>
  </si>
  <si>
    <t>37b</t>
  </si>
  <si>
    <t>47w</t>
  </si>
  <si>
    <t>40b</t>
  </si>
  <si>
    <t>42b</t>
  </si>
  <si>
    <t>better</t>
  </si>
  <si>
    <t>result</t>
  </si>
  <si>
    <t>res.</t>
  </si>
  <si>
    <t>#p</t>
  </si>
  <si>
    <t>58b</t>
  </si>
  <si>
    <t>49b</t>
  </si>
  <si>
    <t>48w</t>
  </si>
  <si>
    <t>33w</t>
  </si>
  <si>
    <t>1-0</t>
  </si>
  <si>
    <t>pos.</t>
  </si>
  <si>
    <t>59w</t>
  </si>
  <si>
    <t>last</t>
  </si>
  <si>
    <t>(possibly)</t>
  </si>
  <si>
    <t>position,</t>
  </si>
  <si>
    <t>51w</t>
  </si>
  <si>
    <t>1-0?</t>
  </si>
  <si>
    <t>77w</t>
  </si>
  <si>
    <t>50b</t>
  </si>
  <si>
    <t>0-1</t>
  </si>
  <si>
    <t>49w</t>
  </si>
  <si>
    <t>82b</t>
  </si>
  <si>
    <t>81b</t>
  </si>
  <si>
    <t>57w?</t>
  </si>
  <si>
    <t>KP-kbn</t>
  </si>
  <si>
    <t>KBN-kp</t>
  </si>
  <si>
    <t>1981</t>
  </si>
  <si>
    <t>8/8/2k1K1b1/3nP3/8/8/8/8 w - - 0 7</t>
  </si>
  <si>
    <t>1w</t>
  </si>
  <si>
    <t>stm</t>
  </si>
  <si>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</rPr>
      <t>1/4-3/4</t>
    </r>
  </si>
  <si>
    <t>s8m</t>
  </si>
  <si>
    <t>HHdbV; 'Endgame Magic'</t>
  </si>
  <si>
    <t>8/8/8/8/5n2/5n2/3k4/5n1K w - - 0 4</t>
  </si>
  <si>
    <t>24?</t>
  </si>
  <si>
    <t>Campora</t>
  </si>
  <si>
    <t>72w</t>
  </si>
  <si>
    <t>62b</t>
  </si>
  <si>
    <t>53w</t>
  </si>
  <si>
    <t>'1'w</t>
  </si>
  <si>
    <t>'1'b?</t>
  </si>
  <si>
    <t>58w</t>
  </si>
  <si>
    <t>5b</t>
  </si>
  <si>
    <t>76b</t>
  </si>
  <si>
    <t>Winter</t>
  </si>
  <si>
    <t>55w</t>
  </si>
  <si>
    <t>56b</t>
  </si>
  <si>
    <t>60w</t>
  </si>
  <si>
    <t>Not the standard KP-k model stalemate</t>
  </si>
  <si>
    <t>43w</t>
  </si>
  <si>
    <t>Stalemate could have come more quickly</t>
  </si>
  <si>
    <t>KM-b 66</t>
  </si>
  <si>
    <t>KM-b 122</t>
  </si>
  <si>
    <t>KM-b 184</t>
  </si>
  <si>
    <t>KM-b 3616</t>
  </si>
  <si>
    <t>KM-b 3587</t>
  </si>
  <si>
    <t>KM-b 3673</t>
  </si>
  <si>
    <t>KM-b 3720</t>
  </si>
  <si>
    <t>KM-b 123</t>
  </si>
  <si>
    <t>38w</t>
  </si>
  <si>
    <t>Winter, from Deutsches Wochenschach (1904-01-17), p24</t>
  </si>
  <si>
    <t>io</t>
  </si>
  <si>
    <t>Sehwers</t>
  </si>
  <si>
    <r>
      <rPr>
        <sz val="11"/>
        <color theme="1"/>
        <rFont val="Calibri"/>
        <family val="2"/>
      </rPr>
      <t>———</t>
    </r>
  </si>
  <si>
    <t>1905</t>
  </si>
  <si>
    <t>K-qn</t>
  </si>
  <si>
    <t>QN-k</t>
  </si>
  <si>
    <t>8/8/8/8/5n1K/8/8/1k4q1 w - - 0 5</t>
  </si>
  <si>
    <t>4w</t>
  </si>
  <si>
    <t>Lazard &amp; Zhigis</t>
  </si>
  <si>
    <t>1916-1930</t>
  </si>
  <si>
    <t>K-kppp</t>
  </si>
  <si>
    <t>KPPP-kp</t>
  </si>
  <si>
    <t>'Endgame Magic' 4.4</t>
  </si>
  <si>
    <t>3k4/3p4/2pK1p2/2P5/8/8/8/8 w - - 0 9</t>
  </si>
  <si>
    <t>Kasparyan</t>
  </si>
  <si>
    <t>KBP-q</t>
  </si>
  <si>
    <t>Q-kbp</t>
  </si>
  <si>
    <t>8/8/8/6k1/8/5q2/5P1K/6B1 w - - 0 10</t>
  </si>
  <si>
    <t>11w</t>
  </si>
  <si>
    <t>Endgame Magic, ed. 2, #4.7</t>
  </si>
  <si>
    <t>Endgame Magic, #4.5</t>
  </si>
  <si>
    <t>Endgame Magic, ed. 2, #4.6</t>
  </si>
  <si>
    <t>KR-kbbpp</t>
  </si>
  <si>
    <t>KBBPP-kr</t>
  </si>
  <si>
    <t>1958</t>
  </si>
  <si>
    <t>K-kbpp</t>
  </si>
  <si>
    <t>KBPP-k</t>
  </si>
  <si>
    <t>7b/8/8/4pb2/6p1/4K3/8/4k3 w - - 0 3</t>
  </si>
  <si>
    <t>8/8/6bb/4p1R1/6p1/4K3/8/4k3 w - - 0 4</t>
  </si>
  <si>
    <t>3w</t>
  </si>
  <si>
    <t>HHdbV; Endgame Magic, #4.1</t>
  </si>
  <si>
    <t>1972</t>
  </si>
  <si>
    <t>KRN-kqb</t>
  </si>
  <si>
    <t>KQB-krn</t>
  </si>
  <si>
    <t>Endgame Magic, ed. 2, #4.8</t>
  </si>
  <si>
    <t>Lewandowski</t>
  </si>
  <si>
    <t>KQRB-kbnn</t>
  </si>
  <si>
    <t>KBNN-kqrb</t>
  </si>
  <si>
    <t>4-4</t>
  </si>
  <si>
    <t>Endgame Magic, ed. 2, #4.9</t>
  </si>
  <si>
    <t>8/8/8/3b4/4R3/6k1/8/5qNK w - - 0 6</t>
  </si>
  <si>
    <t>Rumiantsev</t>
  </si>
  <si>
    <t>1-3</t>
  </si>
  <si>
    <t>1949</t>
  </si>
  <si>
    <t>8/8/4r3/4N2b/6N1/2q5/2P1K3/3B2k1 w - - 0 7</t>
  </si>
  <si>
    <t>1964</t>
  </si>
  <si>
    <t>K-kbn</t>
  </si>
  <si>
    <t>KBN-k</t>
  </si>
  <si>
    <t>8/8/8/8/8/K7/n2p4/k2b4 w - - 0 7</t>
  </si>
  <si>
    <t>AJR's TTC #21</t>
  </si>
  <si>
    <t>Lucchese, P.</t>
  </si>
  <si>
    <t>1763</t>
  </si>
  <si>
    <t>K-rb</t>
  </si>
  <si>
    <t>RB-k</t>
  </si>
  <si>
    <t>8/8/1pk3rp/8/8/8/8/6bK w - - 0 3</t>
  </si>
  <si>
    <t>AJR's TTC #88</t>
  </si>
  <si>
    <t>Brown, R. A.</t>
  </si>
  <si>
    <t>1846-11-21</t>
  </si>
  <si>
    <t>KRP-rb</t>
  </si>
  <si>
    <t>RB-krp</t>
  </si>
  <si>
    <t>5bKR/7P/8/2n5/1q3rp1/3k4/5r2/8 w - - 0 6</t>
  </si>
  <si>
    <t>AJR's TTC #99</t>
  </si>
  <si>
    <t>5qk1/8/6Kp/7P/8/8/8/8 w - - 0 3</t>
  </si>
  <si>
    <t>Kling &amp; Horwitz</t>
  </si>
  <si>
    <t>1851</t>
  </si>
  <si>
    <t>KP-kqp</t>
  </si>
  <si>
    <t>KQP-kp</t>
  </si>
  <si>
    <t>2w</t>
  </si>
  <si>
    <t>AJR's TTC #105</t>
  </si>
  <si>
    <t>Mattison, H</t>
  </si>
  <si>
    <t>1915</t>
  </si>
  <si>
    <t>K-kqn</t>
  </si>
  <si>
    <t>KQN-k</t>
  </si>
  <si>
    <t>2K5/k7/8/1n6/3q4/8/8/8 w - - 0 6</t>
  </si>
  <si>
    <t>AJR's TTC #121</t>
  </si>
  <si>
    <r>
      <t>Proke</t>
    </r>
    <r>
      <rPr>
        <sz val="11"/>
        <color theme="1"/>
        <rFont val="Calibri"/>
        <family val="2"/>
      </rPr>
      <t>š, L,</t>
    </r>
  </si>
  <si>
    <t>1939</t>
  </si>
  <si>
    <t>8/8/8/8/8/3k4/3p4/3K4 w - - 0 7</t>
  </si>
  <si>
    <t>AJR's TTC #132</t>
  </si>
  <si>
    <t>21, (22), (47), (78), (86), 88, 99, 105, 121,</t>
  </si>
  <si>
    <t>Liburkin, M.S.</t>
  </si>
  <si>
    <t>1928</t>
  </si>
  <si>
    <t>K-rn</t>
  </si>
  <si>
    <t>6k1/8/8/8/n7/8/1r6/K7 w - - 0 5</t>
  </si>
  <si>
    <t>AJR's TTC #136</t>
  </si>
  <si>
    <t>Daniel, A.W.</t>
  </si>
  <si>
    <t>1908</t>
  </si>
  <si>
    <t>KR-kqb</t>
  </si>
  <si>
    <t>KQB-kr</t>
  </si>
  <si>
    <t>7K/5k2/8/4R3/8/8/8/qb6 w - - 0 4</t>
  </si>
  <si>
    <t>AJR's TTC #144</t>
  </si>
  <si>
    <t>Cook, E.B.</t>
  </si>
  <si>
    <t>K-qbnn</t>
  </si>
  <si>
    <t>QBNN-k</t>
  </si>
  <si>
    <t>7n/4K3/1q3n1b/4p3/4P3/1k1p1pr1/1PpP4/1bB5 w - - 0 11</t>
  </si>
  <si>
    <t>AJR's TTC #158</t>
  </si>
  <si>
    <t>1868-12-25</t>
  </si>
  <si>
    <t>Branton, A.H.</t>
  </si>
  <si>
    <t>KQBPP-kp</t>
  </si>
  <si>
    <t>KP-kqbpp</t>
  </si>
  <si>
    <t>Weinberger, O.</t>
  </si>
  <si>
    <t>1950</t>
  </si>
  <si>
    <t>8/3k4/8/4K2n/8/3q4/8/8 w - - 0 9</t>
  </si>
  <si>
    <t>6w</t>
  </si>
  <si>
    <t>AJR's TTC #169</t>
  </si>
  <si>
    <t>KP-qbppp</t>
  </si>
  <si>
    <t>1967</t>
  </si>
  <si>
    <t>Bent (+ Peckover)</t>
  </si>
  <si>
    <t>1969</t>
  </si>
  <si>
    <t>K-bnn</t>
  </si>
  <si>
    <t>BNN-k</t>
  </si>
  <si>
    <t>8/4k3/8/6n1/8/5b2/4n2K/8 w - - 0 12</t>
  </si>
  <si>
    <t>AJR's TTC #176, New Statesman</t>
  </si>
  <si>
    <t>Lolli</t>
  </si>
  <si>
    <t>KP-kbp</t>
  </si>
  <si>
    <t>KBP-kp</t>
  </si>
  <si>
    <t>5w</t>
  </si>
  <si>
    <t>8/8/8/4b3/8/p7/P2k4/1K6 w - - 0 2</t>
  </si>
  <si>
    <t>AJR's TTC #198</t>
  </si>
  <si>
    <t>132, 136, 144, 158, 168, 169, 176, 197, 198, 212,</t>
  </si>
  <si>
    <t>'212' exhibits stalemates KP-k, KPP-k, QP-k … all of which we have already</t>
  </si>
  <si>
    <t>Prokeš, L,</t>
  </si>
  <si>
    <t>K-kb</t>
  </si>
  <si>
    <t>8/8/8/8/8/8/4pkbK/8 w - - 0 5</t>
  </si>
  <si>
    <t>Rinck, H.</t>
  </si>
  <si>
    <t>1947</t>
  </si>
  <si>
    <t>KB-rr</t>
  </si>
  <si>
    <t>RR-kb</t>
  </si>
  <si>
    <t>8/8/8/8/7k/8/5r2/KB2r3 w - - 0 3</t>
  </si>
  <si>
    <t>AJR's TTC #286, Las Sorpresas de la Teoria</t>
  </si>
  <si>
    <t>Pogosjants, E.</t>
  </si>
  <si>
    <t>1963</t>
  </si>
  <si>
    <t>4k3/3pP1p1/6P1/3p1K2/5b1r/8/8/8 w - - 0 6</t>
  </si>
  <si>
    <t>KP-rbppp</t>
  </si>
  <si>
    <t>RBPPP-kp</t>
  </si>
  <si>
    <t>AJR's TTC #260, Shakhmaty v SSSR</t>
  </si>
  <si>
    <t>AJR's TTC #242, BCM, July 1949</t>
  </si>
  <si>
    <t>KRR-kb</t>
  </si>
  <si>
    <t>KB-krr</t>
  </si>
  <si>
    <t>k7/8/KBr5/3r4/8/8/8/8 w - - 0 3</t>
  </si>
  <si>
    <t>AJR's TTC #290, Las Sorpresas de la Teoria</t>
  </si>
  <si>
    <t>Belenky, A.M.</t>
  </si>
  <si>
    <t>K-bbn</t>
  </si>
  <si>
    <t>BBN-k</t>
  </si>
  <si>
    <t>8/4n3/2k2bbK/8/8/8/8/8 w - - 0 9</t>
  </si>
  <si>
    <t>AJR;s TTC #293, Vecherny Tbilisi</t>
  </si>
  <si>
    <t>Sarychev, A. &amp; K.</t>
  </si>
  <si>
    <t>1929</t>
  </si>
  <si>
    <t>K-krb</t>
  </si>
  <si>
    <t>KRB-k</t>
  </si>
  <si>
    <t>8/8/8/8/6k1/6b1/6K1/2r4B w - - 0 4</t>
  </si>
  <si>
    <t>4b</t>
  </si>
  <si>
    <t>AJR's TTC #297, 64</t>
  </si>
  <si>
    <t>1966</t>
  </si>
  <si>
    <t>8/8/8/8/8/n1k5/4b3/2K5 w - - 0 8</t>
  </si>
  <si>
    <t>2b</t>
  </si>
  <si>
    <t>AJR's TTC #347</t>
  </si>
  <si>
    <t>#297, #319 and #330 are flagged by AJR as cooked stalemate studies: #347 is also cooked but not flagged by AJR</t>
  </si>
  <si>
    <t>Neidze, V.</t>
  </si>
  <si>
    <t>1965</t>
  </si>
  <si>
    <t>K-kbp</t>
  </si>
  <si>
    <t>KBP-k</t>
  </si>
  <si>
    <t>8/1p6/1P6/6p1/4p1p1/3pP1b1/3P2Pk/5K2 w - - 0 8</t>
  </si>
  <si>
    <t>Isarlanov, V.</t>
  </si>
  <si>
    <t>KN-kqbn</t>
  </si>
  <si>
    <t>KQBN-kn</t>
  </si>
  <si>
    <t>3b</t>
  </si>
  <si>
    <t>k2b4/n7/K6p/8/3p4/3N4/8/5q2 w - - 0 5</t>
  </si>
  <si>
    <t>AJR's TTC #330</t>
  </si>
  <si>
    <t>AJR's TTC #319</t>
  </si>
  <si>
    <t>cooked, as AJR notes</t>
  </si>
  <si>
    <t>Bagdassariants, G.</t>
  </si>
  <si>
    <t>1936</t>
  </si>
  <si>
    <t>KRP-kqnp</t>
  </si>
  <si>
    <t>1b</t>
  </si>
  <si>
    <t>3x =</t>
  </si>
  <si>
    <t>6kq/4K1np/7P/8/8/8/4P3/6R1 b - - 0 5</t>
  </si>
  <si>
    <t>AJR's TTC #357</t>
  </si>
  <si>
    <t>ok as a Chess Study - but not a Lasker Chess stalemate</t>
  </si>
  <si>
    <t>242, 260, 286, 290, 293, 297, 319, 330, 347, 357,</t>
  </si>
  <si>
    <t>Henneberger, M.</t>
  </si>
  <si>
    <t>1924</t>
  </si>
  <si>
    <t>K-krn</t>
  </si>
  <si>
    <t>KRN-k</t>
  </si>
  <si>
    <t>4k3/8/4K3/2r5/4n3/8/8/8 w - - 0 5</t>
  </si>
  <si>
    <t>AJR's TTC #368</t>
  </si>
  <si>
    <t>Troitzky, A. A.</t>
  </si>
  <si>
    <t>Roycroft, A.J.</t>
  </si>
  <si>
    <t>1957</t>
  </si>
  <si>
    <t>K-qp</t>
  </si>
  <si>
    <t>QP-b</t>
  </si>
  <si>
    <t>4rqrn/1p2ppbK/1p1p2p1/5n2/8/1b6/1p6/1k6 w - - 0 3</t>
  </si>
  <si>
    <t>AJR's TTC #394</t>
  </si>
  <si>
    <t>1960</t>
  </si>
  <si>
    <t>Bent, C.M.</t>
  </si>
  <si>
    <t>KBNN-k</t>
  </si>
  <si>
    <t>K-kbnn</t>
  </si>
  <si>
    <t>8/8/8/6k1/4bnn1/6K1/8/8 w - - 0 6</t>
  </si>
  <si>
    <t>AJR's TTC #420</t>
  </si>
  <si>
    <t>Kaminer, S.M.</t>
  </si>
  <si>
    <t>K-qb</t>
  </si>
  <si>
    <t>368, 389, 394, 400, 420, 424</t>
  </si>
  <si>
    <t>AJR's TTC #424</t>
  </si>
  <si>
    <t>cooked (but not known to AJR) at 4b</t>
  </si>
  <si>
    <t>Probably a voluntary self-stalemate</t>
  </si>
  <si>
    <t>2b1K2k/8/5q2/8/8/8/8/8 w - - 0 9</t>
  </si>
  <si>
    <t>Cooked at 1b</t>
  </si>
  <si>
    <t>Aloril</t>
  </si>
  <si>
    <t>AJR's TTC #400</t>
  </si>
  <si>
    <t>Superseded:</t>
  </si>
  <si>
    <t>Rejected:</t>
  </si>
  <si>
    <t>x</t>
  </si>
  <si>
    <t>3r4/8/8/8/8/kbK5/8/8 w - - 0 9</t>
  </si>
  <si>
    <t>AJR's TTC #389, Shakhmatny Listok</t>
  </si>
  <si>
    <t>8/p7/p7/1pK5/kP6/p7/6b1/3q4 w - - 0 8</t>
  </si>
  <si>
    <t>QBPPP-kp</t>
  </si>
  <si>
    <t>AJR's TTC #168, BCM</t>
  </si>
  <si>
    <t>59b</t>
  </si>
  <si>
    <t>87b</t>
  </si>
  <si>
    <t>56w</t>
  </si>
  <si>
    <t>Sources</t>
  </si>
  <si>
    <t>Notes 2</t>
  </si>
  <si>
    <t>Notes 1</t>
  </si>
  <si>
    <t>Maybe stalemate not forced</t>
  </si>
  <si>
    <t>47b</t>
  </si>
  <si>
    <t>84b</t>
  </si>
  <si>
    <t>7w</t>
  </si>
  <si>
    <t>10w</t>
  </si>
  <si>
    <t>12w</t>
  </si>
  <si>
    <t>8w</t>
  </si>
  <si>
    <t>8b</t>
  </si>
  <si>
    <t>11b</t>
  </si>
  <si>
    <t>107b</t>
  </si>
  <si>
    <t>seen</t>
  </si>
  <si>
    <t>max dts</t>
  </si>
  <si>
    <t>KBPkb</t>
  </si>
  <si>
    <t>KBPkn</t>
  </si>
  <si>
    <t>KBPkp</t>
  </si>
  <si>
    <t>KBPkr</t>
  </si>
  <si>
    <t>KNPkb</t>
  </si>
  <si>
    <t>KNPkn</t>
  </si>
  <si>
    <t>KNPkp</t>
  </si>
  <si>
    <t>KNPkr</t>
  </si>
  <si>
    <t>KPPkb</t>
  </si>
  <si>
    <t>KPPkn</t>
  </si>
  <si>
    <t>KPPkp</t>
  </si>
  <si>
    <t>KPPkq</t>
  </si>
  <si>
    <t>KPPkr</t>
  </si>
  <si>
    <t>KQPkb</t>
  </si>
  <si>
    <t>KQPkn</t>
  </si>
  <si>
    <t>KQPkp</t>
  </si>
  <si>
    <t>KQPkr</t>
  </si>
  <si>
    <t>KQQkn</t>
  </si>
  <si>
    <t>KQQkp</t>
  </si>
  <si>
    <t>KQQkr</t>
  </si>
  <si>
    <t>KQRkp</t>
  </si>
  <si>
    <t>KRPkb</t>
  </si>
  <si>
    <t>KRPkn</t>
  </si>
  <si>
    <t>KRPkp</t>
  </si>
  <si>
    <t>KRPkq</t>
  </si>
  <si>
    <t>KRRkp</t>
  </si>
  <si>
    <t>KBNPk</t>
  </si>
  <si>
    <t>KBPPk</t>
  </si>
  <si>
    <t>KNPPk</t>
  </si>
  <si>
    <t>KPPPk</t>
  </si>
  <si>
    <t>KQBNk</t>
  </si>
  <si>
    <t>KQBPk</t>
  </si>
  <si>
    <t>KQNPk</t>
  </si>
  <si>
    <t>KQPPk</t>
  </si>
  <si>
    <t>KQRNk</t>
  </si>
  <si>
    <t>KQRPk</t>
  </si>
  <si>
    <t>KRBNk</t>
  </si>
  <si>
    <t>KRBPk</t>
  </si>
  <si>
    <t>KRNPk</t>
  </si>
  <si>
    <t>KRPPk</t>
  </si>
  <si>
    <t>KRRBk</t>
  </si>
  <si>
    <t>KRRPk</t>
  </si>
  <si>
    <t>K7/P7/1k6/8/8/8/8/8 b</t>
  </si>
  <si>
    <t>8/8/8/8/8/8/8/1K1bBk2 b</t>
  </si>
  <si>
    <t>8/8/8/8/8/8/3K4/1k1Bn3 w</t>
  </si>
  <si>
    <t>8/5p2/8/2K5/8/8/8/4B2k w</t>
  </si>
  <si>
    <t>8/8/8/2N5/8/1n6/8/1K1k4 b</t>
  </si>
  <si>
    <t>8/8/5p2/8/8/1K6/8/kN6 w</t>
  </si>
  <si>
    <t>8/K7/p7/8/8/8/2P5/7k b</t>
  </si>
  <si>
    <t>8/8/8/8/8/3K4/2Q5/k6b b</t>
  </si>
  <si>
    <t>8/8/8/8/8/Q7/n1K5/k7 b</t>
  </si>
  <si>
    <t>8/7p/8/8/8/Qk6/8/1K6 b</t>
  </si>
  <si>
    <t>8/8/8/8/1q6/8/Q7/K2k4 b</t>
  </si>
  <si>
    <t>8/8/8/8/8/8/1r6/K1Qk4 b</t>
  </si>
  <si>
    <t>8/8/8/8/3k4/8/2b5/K2R4 b</t>
  </si>
  <si>
    <t>8/8/8/8/8/R1n5/8/k1K5 b</t>
  </si>
  <si>
    <t>K7/8/k7/p7/8/8/8/3R4 b</t>
  </si>
  <si>
    <t>8/8/8/8/8/8/4R3/K1k1r3 b</t>
  </si>
  <si>
    <t>K7/P1B5/1k6/8/8/8/8/8 b</t>
  </si>
  <si>
    <t>K7/P1N5/1k6/8/8/8/8/8 b</t>
  </si>
  <si>
    <t>K7/P1k5/8/8/8/8/2P5/8 b</t>
  </si>
  <si>
    <t>K7/P1Q5/1k6/8/8/8/8/8 b</t>
  </si>
  <si>
    <t>K7/P1R5/1k6/8/8/8/8/8 b</t>
  </si>
  <si>
    <t>8/8/8/8/8/1b6/2BB4/1K1k4 b</t>
  </si>
  <si>
    <t>8/8/8/2B5/8/1B6/2k5/K1n5 b</t>
  </si>
  <si>
    <t>8/BBp5/k7/2K5/8/8/8/8 b</t>
  </si>
  <si>
    <t>8/8/8/5k2/8/3q4/8/K2B3B w</t>
  </si>
  <si>
    <t>8/8/8/8/3k4/8/8/K1B1B1r1 w</t>
  </si>
  <si>
    <t>8/8/8/8/8/3N4/2Bk4/1K1b4 b</t>
  </si>
  <si>
    <t>8/8/8/2B5/8/1N6/2k5/K1n5 b</t>
  </si>
  <si>
    <t>N7/1B5p/k7/8/K7/8/8/8 b</t>
  </si>
  <si>
    <t>8/8/8/8/8/8/B1k5/KN1q4 w</t>
  </si>
  <si>
    <t>8/8/8/8/3B4/8/3K4/3N1kr1 w</t>
  </si>
  <si>
    <t>8/k7/8/8/K7/8/7P/B1b5 w</t>
  </si>
  <si>
    <t>8/8/K7/2k5/8/2B5/2P5/b7 b</t>
  </si>
  <si>
    <t>8/8/n7/8/8/3K4/1P6/5B1k b</t>
  </si>
  <si>
    <t>K7/3n4/1B6/k7/8/5P2/8/8 b</t>
  </si>
  <si>
    <t>2K5/8/7P/8/8/1B4p1/8/k7 b</t>
  </si>
  <si>
    <t>2K5/8/8/2P5/8/4p2B/8/7k b</t>
  </si>
  <si>
    <t>2K5/8/2P5/8/8/7B/8/4q2k w</t>
  </si>
  <si>
    <t>8/8/8/8/1k6/2r5/7P/K1B5 w</t>
  </si>
  <si>
    <t>8/8/8/8/3P4/1r6/6B1/K3k3 b</t>
  </si>
  <si>
    <t>8/8/8/8/8/3N4/2Nk4/1K1b4 b</t>
  </si>
  <si>
    <t>8/8/8/8/8/3N4/N1k5/K3n3 b</t>
  </si>
  <si>
    <t>N7/1N5p/k7/8/K7/8/8/8 b</t>
  </si>
  <si>
    <t>8/8/8/8/8/1Nk5/8/KNq5 b</t>
  </si>
  <si>
    <t>8/8/2N5/8/8/2r5/3k4/K4N2 b</t>
  </si>
  <si>
    <t>8/8/3K4/k1P5/8/4N3/b7/8 w</t>
  </si>
  <si>
    <t>K7/2k5/8/8/8/7N/P7/2b5 b</t>
  </si>
  <si>
    <t>8/K7/n7/8/8/8/7P/k4N2 b</t>
  </si>
  <si>
    <t>K7/3N4/1k6/2n5/8/5P2/8/8 b</t>
  </si>
  <si>
    <t>1k6/8/6P1/3K4/4N3/p7/8/8 b</t>
  </si>
  <si>
    <t>8/8/1K6/2P5/8/p6k/8/5N2 b</t>
  </si>
  <si>
    <t>8/8/1KP5/8/8/7k/8/q4N2 w</t>
  </si>
  <si>
    <t>8/r1P5/3k4/8/8/8/N7/2K5 w</t>
  </si>
  <si>
    <t>8/8/8/2k5/P6N/8/K7/1r6 b</t>
  </si>
  <si>
    <t>8/8/2P5/4k3/1K6/6b1/7P/8 b</t>
  </si>
  <si>
    <t>8/8/K7/2k5/8/8/P1P5/b7 b</t>
  </si>
  <si>
    <t>8/8/K7/4P3/7n/P7/8/7k b</t>
  </si>
  <si>
    <t>K7/3k4/P7/8/8/5P2/8/3n4 b</t>
  </si>
  <si>
    <t>1K6/8/6p1/8/8/8/P1k1P3/8 w</t>
  </si>
  <si>
    <t>8/2P2P2/1K6/8/8/8/6p1/7k b</t>
  </si>
  <si>
    <t>2K5/7P/1q6/8/8/8/4P3/k7 w</t>
  </si>
  <si>
    <t>8/2P2P2/1K6/8/8/8/8/6qk w</t>
  </si>
  <si>
    <t>8/8/1P6/1k6/8/1K6/7P/r7 w</t>
  </si>
  <si>
    <t>8/8/8/P7/8/8/P7/r1K1k3 w</t>
  </si>
  <si>
    <t>8/8/8/8/8/1b6/2QB4/1K1k4 b</t>
  </si>
  <si>
    <t>8/8/8/8/8/8/2K5/3QBnk1 b</t>
  </si>
  <si>
    <t>8/BQp5/k7/2K5/8/8/8/8 b</t>
  </si>
  <si>
    <t>8/8/8/8/1B6/8/5Q2/K1kq4 b</t>
  </si>
  <si>
    <t>8/8/8/8/8/6B1/2KQ4/5kr1 b</t>
  </si>
  <si>
    <t>8/8/8/8/8/3N4/2Qk4/1K1b4 b</t>
  </si>
  <si>
    <t>8/8/8/8/8/3n4/N1Q5/K1k5 b</t>
  </si>
  <si>
    <t>N7/1Q5p/k7/8/K7/8/8/8 b</t>
  </si>
  <si>
    <t>8/8/8/8/qN6/8/Q7/K1k5 b</t>
  </si>
  <si>
    <t>8/8/8/8/8/QrN5/8/K1k5 b</t>
  </si>
  <si>
    <t>8/8/8/8/1k6/8/1K5P/Q3b3 b</t>
  </si>
  <si>
    <t>8/8/K7/2k5/8/8/2Pb4/4Q3 b</t>
  </si>
  <si>
    <t>8/8/8/k7/8/8/2n4P/Q1K5 b</t>
  </si>
  <si>
    <t>K7/3n4/1Q6/k7/8/5P2/8/8 b</t>
  </si>
  <si>
    <t>1K6/8/8/7Q/8/8/2k1P1p1/8 b</t>
  </si>
  <si>
    <t>8/3K4/8/3p4/8/8/5P2/Qk6 b</t>
  </si>
  <si>
    <t>3q4/8/K1P5/8/8/8/1Q6/7k b</t>
  </si>
  <si>
    <t>8/8/8/8/1k6/6r1/Q6P/3K4 b</t>
  </si>
  <si>
    <t>8/8/8/8/7P/1r6/6Q1/k1K5 b</t>
  </si>
  <si>
    <t>8/8/8/8/8/1b6/2Q5/Qk1K4 b</t>
  </si>
  <si>
    <t>8/8/8/8/8/8/2Qn4/k1KQ4 b</t>
  </si>
  <si>
    <t>K7/Q7/8/8/8/4p3/5Qk1/8 b</t>
  </si>
  <si>
    <t>8/8/8/8/1Q6/8/Q7/K1k1q3 b</t>
  </si>
  <si>
    <t>8/8/8/8/5Q2/7k/8/K5Qr b</t>
  </si>
  <si>
    <t>8/8/8/8/2b5/2kQ4/4R3/1K6 b</t>
  </si>
  <si>
    <t>8/R7/8/1k6/8/8/Q2p4/1K6 b</t>
  </si>
  <si>
    <t>8/8/K7/8/1R6/1p1k4/2Q5/8 b</t>
  </si>
  <si>
    <t>1k6/8/8/8/8/2Q5/R2q4/1K6 b</t>
  </si>
  <si>
    <t>8/8/8/8/8/1b6/2RB4/1K1k4 b</t>
  </si>
  <si>
    <t>8/8/8/8/B7/8/k7/1RK3n1 b</t>
  </si>
  <si>
    <t>8/2p5/1K6/1B6/8/R7/1k6/8 w</t>
  </si>
  <si>
    <t>4R3/8/8/8/7k/8/3B4/2K3q1 w</t>
  </si>
  <si>
    <t>8/8/8/8/8/7B/5R2/K3kr2 b</t>
  </si>
  <si>
    <t>8/8/8/8/8/3N4/2Rk4/1K1b4 b</t>
  </si>
  <si>
    <t>8/8/8/8/8/3n4/N1R5/K1k5 b</t>
  </si>
  <si>
    <t>8/8/7N/8/8/8/R4kp1/3K4 b</t>
  </si>
  <si>
    <t>8/R7/8/8/7k/6N1/3K4/6q1 w</t>
  </si>
  <si>
    <t>8/8/8/8/8/RrN5/8/K1k5 b</t>
  </si>
  <si>
    <t>8/8/7R/8/3k4/5P2/K7/5b2 w</t>
  </si>
  <si>
    <t>8/8/K7/2k5/8/8/2Pb4/4R3 b</t>
  </si>
  <si>
    <t>K7/8/8/7k/8/5P2/3R4/2n5 b</t>
  </si>
  <si>
    <t>K7/3n4/1R6/k7/8/5P2/8/8 b</t>
  </si>
  <si>
    <t>K7/8/8/5p2/8/3P4/8/3R1k2 b</t>
  </si>
  <si>
    <t>2K5/8/8/2P5/8/8/1R1p4/4k3 b</t>
  </si>
  <si>
    <t>3k2R1/KP6/8/8/8/8/8/4q3 b</t>
  </si>
  <si>
    <t>2K5/8/8/2P5/8/8/1R6/3qk3 w</t>
  </si>
  <si>
    <t>8/8/2r5/8/7P/2K5/4R3/3k4 w</t>
  </si>
  <si>
    <t>8/8/8/8/2b5/2kR4/4R3/1K6 b</t>
  </si>
  <si>
    <t>8/K7/8/kp6/R7/8/8/3R4 b</t>
  </si>
  <si>
    <t>8/1R6/8/8/8/8/3k1p2/RK6 b</t>
  </si>
  <si>
    <t>8/8/8/8/8/3R4/k1K1q3/3R4 w</t>
  </si>
  <si>
    <t>1N6/8/K2B4/2k5/8/8/6P1/8 b</t>
  </si>
  <si>
    <t>K7/8/8/8/8/2B4P/1k5P/8 b</t>
  </si>
  <si>
    <t>K1B5/P1k5/8/8/8/8/2P5/8 b</t>
  </si>
  <si>
    <t>K7/8/8/8/8/2N4P/1k5P/8 b</t>
  </si>
  <si>
    <t>K1N5/P1k5/8/8/8/8/2P5/8 b</t>
  </si>
  <si>
    <t>K7/8/8/8/8/2P4P/1k5P/8 b</t>
  </si>
  <si>
    <t>K7/P7/1k6/8/8/8/P1P5/8 b</t>
  </si>
  <si>
    <t>8/8/8/8/8/6N1/5QB1/3K1k2 b</t>
  </si>
  <si>
    <t>8/8/8/8/8/4Q3/1K1k2P1/B7 b</t>
  </si>
  <si>
    <t>1N6/8/K2Q4/2k5/8/8/6P1/8 b</t>
  </si>
  <si>
    <t>K7/8/8/8/8/2Q4P/1k5P/8 b</t>
  </si>
  <si>
    <t>K1Q5/P1k5/8/8/8/8/2P5/8 b</t>
  </si>
  <si>
    <t>8/8/8/8/3K4/8/2k5/QR3N2 b</t>
  </si>
  <si>
    <t>1k6/P7/1K6/QR6/8/8/8/8 b</t>
  </si>
  <si>
    <t>8/8/8/8/8/6N1/5RB1/3K1k2 b</t>
  </si>
  <si>
    <t>8/8/8/8/8/4R3/1K1k2P1/B7 b</t>
  </si>
  <si>
    <t>1N6/8/K2R4/2k5/8/8/6P1/8 b</t>
  </si>
  <si>
    <t>K7/8/8/8/8/2R4P/1k5P/8 b</t>
  </si>
  <si>
    <t>K1R5/P1k5/8/8/8/8/2P5/8 b</t>
  </si>
  <si>
    <t>8/8/8/8/8/8/B1RR4/k1K5 w</t>
  </si>
  <si>
    <t>1k6/P7/1K6/RR6/8/8/8/8 b</t>
  </si>
  <si>
    <t>From Selman:</t>
  </si>
  <si>
    <t>Fine, R.</t>
  </si>
  <si>
    <t>White can stalemate or be stalemated</t>
  </si>
  <si>
    <t>Selman: Reciprocal Stalemates …</t>
  </si>
  <si>
    <t>S#</t>
  </si>
  <si>
    <t>HHdbV</t>
  </si>
  <si>
    <t>ex.</t>
  </si>
  <si>
    <t>year</t>
  </si>
  <si>
    <t>5k2/7K/8/7P/8/8/8/8 w</t>
  </si>
  <si>
    <t>pgn</t>
  </si>
  <si>
    <t>I</t>
  </si>
  <si>
    <t>II</t>
  </si>
  <si>
    <t>6k1/p1p1ppP1/5b1K/3N1P1P/6Nq/8/P1P5/8 w</t>
  </si>
  <si>
    <t>III</t>
  </si>
  <si>
    <t>Amelung, F.K.</t>
  </si>
  <si>
    <t>IV</t>
  </si>
  <si>
    <t>Va</t>
  </si>
  <si>
    <t>Vb</t>
  </si>
  <si>
    <t>Vc</t>
  </si>
  <si>
    <t>8/8/1n2pq2/4n1p1/1QBk1p2/5Pp1/1p1K2P1/rr1R4 w</t>
  </si>
  <si>
    <t>VI</t>
  </si>
  <si>
    <t>Kling, J.</t>
  </si>
  <si>
    <t>author</t>
  </si>
  <si>
    <t>source</t>
  </si>
  <si>
    <t>The Chess Player's Chronicle</t>
  </si>
  <si>
    <t>VII</t>
  </si>
  <si>
    <t>8/6Pk/4R1p1/1p6/1P6/1Np5/BPPp4/1K1n2r1 w</t>
  </si>
  <si>
    <t>VIII</t>
  </si>
  <si>
    <t>Campbell, J.C.</t>
  </si>
  <si>
    <t>Kubbel, L.I.</t>
  </si>
  <si>
    <t>Dufresne, J.</t>
  </si>
  <si>
    <t>Smyslov, W.</t>
  </si>
  <si>
    <t>Popov, G. &amp; Kadiev, Z.</t>
  </si>
  <si>
    <t>Duras, O.</t>
  </si>
  <si>
    <t>Selman, J.</t>
  </si>
  <si>
    <t>Krejcik, Prof. Dr. J.</t>
  </si>
  <si>
    <t>Apschenek, F.</t>
  </si>
  <si>
    <t>Lazard, F.</t>
  </si>
  <si>
    <t>Troitzky, A.A.</t>
  </si>
  <si>
    <t>Renker, G.</t>
  </si>
  <si>
    <t>Ginninger, H.</t>
  </si>
  <si>
    <t>Grzeban, Dr. G.</t>
  </si>
  <si>
    <t>Mees, Ir. W.J.G.</t>
  </si>
  <si>
    <t>Neidze, V.E.</t>
  </si>
  <si>
    <t>Kazantsev, A.P.</t>
  </si>
  <si>
    <t>Diachenko, G. &amp; Scholpo, A.</t>
  </si>
  <si>
    <t>Kasparyan, G.M.</t>
  </si>
  <si>
    <t>Gaerths, B.</t>
  </si>
  <si>
    <t>GBR/EG code</t>
  </si>
  <si>
    <t>1b6/1p2q3/1P3p2/6P1/3Rp1p1/3pP3/Q2P1KPk/8 w</t>
  </si>
  <si>
    <t>Evreinov, V.</t>
  </si>
  <si>
    <t>EGT</t>
  </si>
  <si>
    <t>'@'?</t>
  </si>
  <si>
    <t>de Feijter, C.J.</t>
  </si>
  <si>
    <t>8/5p2/7p/5P1k/5Ppp/8/6P1/6K1 w</t>
  </si>
  <si>
    <t>8/8/8/5p1p/2p2Ppk/2Pp1p2/3P2PP/6K1 w</t>
  </si>
  <si>
    <t>8/8/4p3/3pP1pp/3p2pk/3P4/6P1/5K2 w</t>
  </si>
  <si>
    <t>8/8/8/6p1/6P1/6kp/6Pp/7K w</t>
  </si>
  <si>
    <t>8/8/8/6p1/5pP1/7k/5P1p/7K w</t>
  </si>
  <si>
    <t>8/8/8/8/5p1p/5Ppk/7P/6K1 w</t>
  </si>
  <si>
    <t>8/8/7p/6p1/6pk/q1B3R1/6P1/7K w</t>
  </si>
  <si>
    <t>8/8/3B2P1/4K2p/6k1/4pr1p/5P1P/6r1 w</t>
  </si>
  <si>
    <t>8/8/1p6/8/kP2B3/P7/KP1q4/8 w</t>
  </si>
  <si>
    <t>8/1p6/1P1p4/1K1p2B1/P2P4/6pp/1P6/5k2 w</t>
  </si>
  <si>
    <t>S'man</t>
  </si>
  <si>
    <t>#s</t>
  </si>
  <si>
    <t>2,3</t>
  </si>
  <si>
    <t>k7/1N6/2K5/1p3p2/4pp2/pN5p/5B1P/7b w</t>
  </si>
  <si>
    <t>k7/p7/KP4p1/B5P1/6P1/7p/4N3/5rr1 w</t>
  </si>
  <si>
    <t>6q1/8/4N3/2p1p3/1pP5/1p6/1P2Q2p/2K4k w</t>
  </si>
  <si>
    <t>8/1p6/5K2/4N3/3Np3/p3P3/r3P3/1k6 w</t>
  </si>
  <si>
    <t>1r5b/5p1p/3pp1Pk/3P1P1p/4P1pK/2B3P1/8/8 w</t>
  </si>
  <si>
    <t>6r1/pp4P1/k3pp2/P7/1P4p1/7p/B7/5K2 w</t>
  </si>
  <si>
    <t>4K2b/7r/7p/3N1pkp/6P1/1p3P1P/1P3B2/8 w</t>
  </si>
  <si>
    <t>8/8/8/pp1p4/bk1P4/1p6/3P4/K3B3 w</t>
  </si>
  <si>
    <t>6B1/7N/2p4p/3r2p1/7p/6pk/3P1P2/7K w</t>
  </si>
  <si>
    <t>8/6p1/1p6/1Pp5/K1P3p1/p5P1/1p2Q3/k4q2 w</t>
  </si>
  <si>
    <t>2N4K/4p3/6pP/6pk/5n2/8/6P1/8 b</t>
  </si>
  <si>
    <t>r7/4p3/7K/p4p1P/6pk/5Pp1/PB4P1/8 w</t>
  </si>
  <si>
    <t>r7/3N4/8/8/p1p5/k1P5/2P5/1K6 w</t>
  </si>
  <si>
    <t>6K1/2N4p/6pk/6p1/b5P1/8/8/8 w</t>
  </si>
  <si>
    <t>q3N3/1p6/1P1p3p/1p2kppP/3p2p1/1P1P4/2R3PK/8 w</t>
  </si>
  <si>
    <t>5k2/1p3p2/1P3PPK/8/5p1p/4p2P/B3PP1p/5r2 w</t>
  </si>
  <si>
    <t>8/8/8/3p3p/8/3P1K2/2NP3p/6kr w</t>
  </si>
  <si>
    <t>5R2/2p5/2P3p1/1p3pp1/1P1p2p1/Kp1P2P1/2kP4/8 w</t>
  </si>
  <si>
    <t>6br/5p2/3B1P1k/5P1p/2Qp3P/1p1P1pp1/1Pp2P2/4K1n1 b</t>
  </si>
  <si>
    <t>3b4/8/1p1nP1p1/1P1kp1Np/2pP3K/2P4P/8/3B4 w</t>
  </si>
  <si>
    <t>8/8/1q6/2p3Q1/8/5p2/p1B1pP2/k3K3 w</t>
  </si>
  <si>
    <t>8/8/8/6p1/6P1/6pp/7p/1R3K1k w</t>
  </si>
  <si>
    <t>Selman</t>
  </si>
  <si>
    <t>position</t>
  </si>
  <si>
    <t>correct</t>
  </si>
  <si>
    <t>¼-¾</t>
  </si>
  <si>
    <t>Ch.</t>
  </si>
  <si>
    <t>L. Ch.</t>
  </si>
  <si>
    <t>theoretical value</t>
  </si>
  <si>
    <t>claimed</t>
  </si>
  <si>
    <t>actual</t>
  </si>
  <si>
    <t>¾-¼</t>
  </si>
  <si>
    <t>3q4/1P6/Kb2p3/N1kp4/3pP3/3P4/1P6/8 w</t>
  </si>
  <si>
    <t>8/8/8/4K2p/6p1/p6P/P6P/4k1bB b</t>
  </si>
  <si>
    <t>5kb1/5p1P/4p1P1/4pP2/4P1PK/8/r7/8 w</t>
  </si>
  <si>
    <t>testable</t>
  </si>
  <si>
    <t>5K1n/7P/1b4Pk/7P/8/8/8/8 w</t>
  </si>
  <si>
    <t>correct?</t>
  </si>
  <si>
    <t>Notes</t>
  </si>
  <si>
    <t>dtm/z = 27/1p</t>
  </si>
  <si>
    <r>
      <t>De Schaakwereld</t>
    </r>
    <r>
      <rPr>
        <sz val="11"/>
        <color theme="1"/>
        <rFont val="Calibri"/>
        <family val="2"/>
        <scheme val="minor"/>
      </rPr>
      <t>, 1937-07-30</t>
    </r>
  </si>
  <si>
    <r>
      <t>Basic Chess Endings</t>
    </r>
    <r>
      <rPr>
        <sz val="11"/>
        <color theme="1"/>
        <rFont val="Calibri"/>
        <family val="2"/>
        <scheme val="minor"/>
      </rPr>
      <t>, p9, 12B</t>
    </r>
  </si>
  <si>
    <t>Reciprocal</t>
  </si>
  <si>
    <t>claim</t>
  </si>
  <si>
    <t>Stalemate?</t>
  </si>
  <si>
    <t>Yaroslavtsev, A.</t>
  </si>
  <si>
    <t>Bagdasarian, G.</t>
  </si>
  <si>
    <t>8/5p1p/2p5/1p2BP2/B1p2p2/b2P1p2/pr3P1P/k2K4 w</t>
  </si>
  <si>
    <t>8/6P1/1r1p4/4R2p/2R4P/p2p4/k1pP4/n1K5 w</t>
  </si>
  <si>
    <t>64 #18</t>
  </si>
  <si>
    <t>+0033.30f8h6</t>
  </si>
  <si>
    <t>=0000.10h7f8</t>
  </si>
  <si>
    <t>=3032.54h6g8</t>
  </si>
  <si>
    <t>=0000.36f1h4</t>
  </si>
  <si>
    <t>=0000.23h1g3</t>
  </si>
  <si>
    <t>=0000.23h1h3</t>
  </si>
  <si>
    <t>=0000.23g1h3</t>
  </si>
  <si>
    <t>=4716.25d2d4</t>
  </si>
  <si>
    <t>=0414.44b1h7</t>
  </si>
  <si>
    <t>=0010.45b5f1</t>
  </si>
  <si>
    <t>=0310.66h6f8</t>
  </si>
  <si>
    <t>=0310.45h6h4</t>
  </si>
  <si>
    <t>=0610.33e5g4</t>
  </si>
  <si>
    <t>=3010.31a2a4</t>
  </si>
  <si>
    <t>=0301.22b1a3</t>
  </si>
  <si>
    <t>=0031.13g8h6</t>
  </si>
  <si>
    <t>=0004.23h8h5</t>
  </si>
  <si>
    <t>=4000.36a4a1</t>
  </si>
  <si>
    <t>=0311.25h1h3</t>
  </si>
  <si>
    <t>=4001.25c1h1</t>
  </si>
  <si>
    <t>=3031.43a6c5</t>
  </si>
  <si>
    <t>=3110.13h1h4</t>
  </si>
  <si>
    <t>=0000.34g1h5</t>
  </si>
  <si>
    <t>=0000.56g1h4</t>
  </si>
  <si>
    <t>=4010.14e1a1</t>
  </si>
  <si>
    <t>=0100.14f1h1</t>
  </si>
  <si>
    <t>=3101.58h2e5</t>
  </si>
  <si>
    <t>=0100.58a3c2</t>
  </si>
  <si>
    <t>=0044.55h4d5</t>
  </si>
  <si>
    <t>=0310.36f1a6</t>
  </si>
  <si>
    <t>=0611.33a6a8</t>
  </si>
  <si>
    <t>=0040.24a1b4</t>
  </si>
  <si>
    <t>=4130.55f2h2</t>
  </si>
  <si>
    <t>=0042.16c6a8</t>
  </si>
  <si>
    <t>=0040.33e5e1</t>
  </si>
  <si>
    <t>=0302.23f6b1</t>
  </si>
  <si>
    <t>=0340.56h4h6</t>
  </si>
  <si>
    <t>=0330.53h4f8</t>
  </si>
  <si>
    <t>=0341.44e8g5</t>
  </si>
  <si>
    <t>=1343.67e1h6</t>
  </si>
  <si>
    <t>=0350.48d1a1</t>
  </si>
  <si>
    <t>=0503.35c1a2</t>
  </si>
  <si>
    <t>=0301.23f3g1</t>
  </si>
  <si>
    <t>VIIa</t>
  </si>
  <si>
    <t>Iwanow, E.</t>
  </si>
  <si>
    <t>Guy pgn</t>
  </si>
  <si>
    <t>ex 'V'</t>
  </si>
  <si>
    <t>¾</t>
  </si>
  <si>
    <t>ok</t>
  </si>
  <si>
    <t>HH/S/GH</t>
  </si>
  <si>
    <t>8/8/2p1p3/1q3p2/r1n1kp2/Pb1p2p1/RPPP1PPr/KN4Q1 w</t>
  </si>
  <si>
    <t>=4734.66a1e4</t>
  </si>
  <si>
    <t>GH</t>
  </si>
  <si>
    <t>3x = ??</t>
  </si>
  <si>
    <t>ckd, 0-1</t>
  </si>
  <si>
    <t>ckd?, 0-1</t>
  </si>
  <si>
    <t>cooked?</t>
  </si>
  <si>
    <t>analysis</t>
  </si>
  <si>
    <t>cooked</t>
  </si>
  <si>
    <t>HHdbV: 'White stalemates' studies</t>
  </si>
  <si>
    <t>#w</t>
  </si>
  <si>
    <t>#b</t>
  </si>
  <si>
    <t>Author</t>
  </si>
  <si>
    <t>force</t>
  </si>
  <si>
    <t>Stalemate position</t>
  </si>
  <si>
    <t>t-sq.</t>
  </si>
  <si>
    <t>pins</t>
  </si>
  <si>
    <t>cov'd</t>
  </si>
  <si>
    <t>s'bk</t>
  </si>
  <si>
    <t>'HH' faults</t>
  </si>
  <si>
    <t>pure s?</t>
  </si>
  <si>
    <t>Why not 7. … f2; choices at 8b</t>
  </si>
  <si>
    <t>y</t>
  </si>
  <si>
    <t>n</t>
  </si>
  <si>
    <t>Code</t>
  </si>
  <si>
    <t>unknown</t>
  </si>
  <si>
    <t>=3022.14a6a8'</t>
  </si>
  <si>
    <t>=4310.22a4a8'</t>
  </si>
  <si>
    <t>=0350.23f4f2'</t>
  </si>
  <si>
    <t>=0341.35g1b1'</t>
  </si>
  <si>
    <t>=0564.33a1g1'</t>
  </si>
  <si>
    <t>=3050.42a3a5'</t>
  </si>
  <si>
    <t>=3101.21c7h7'</t>
  </si>
  <si>
    <t>=0014.12b6h8'</t>
  </si>
  <si>
    <t>=0001.13c5g8'</t>
  </si>
  <si>
    <t>=0100.02e1g2'</t>
  </si>
  <si>
    <t>=0100.24c1a1'</t>
  </si>
  <si>
    <t>=0100.34c1a1'</t>
  </si>
  <si>
    <t>=0016.11c3a2'</t>
  </si>
  <si>
    <t>=0011.13b6h8'</t>
  </si>
  <si>
    <t>=3136.44g6e8'</t>
  </si>
  <si>
    <t>=0002.18e2h1'</t>
  </si>
  <si>
    <t>=3321.25f3f1'</t>
  </si>
  <si>
    <t>=0140.37h4a5'</t>
  </si>
  <si>
    <t>=3041.27b1a3'</t>
  </si>
  <si>
    <t>=0020.15e2g1'</t>
  </si>
  <si>
    <t>=4701.54h7e8'</t>
  </si>
  <si>
    <t>=0048.45h1h3'</t>
  </si>
  <si>
    <t>=0010.34f1g8'</t>
  </si>
  <si>
    <t>=0014.34e3a7'</t>
  </si>
  <si>
    <t>=0100.47a3b1'</t>
  </si>
  <si>
    <t>=1000.06e3a1'</t>
  </si>
  <si>
    <t>=0002.04d3h3'</t>
  </si>
  <si>
    <t>=0271.16a5h1'</t>
  </si>
  <si>
    <t>=0031.27f2h1'</t>
  </si>
  <si>
    <t>=0032.05f4h1'</t>
  </si>
  <si>
    <t>=0031.15f2h1'</t>
  </si>
  <si>
    <t>=0100.36a3b1'</t>
  </si>
  <si>
    <t>=3414.12a4a6'</t>
  </si>
  <si>
    <t>=0016.11e4b1'</t>
  </si>
  <si>
    <t>=3142.24b8a5'</t>
  </si>
  <si>
    <t>=1225.80f7c8'</t>
  </si>
  <si>
    <t>=0400.22f3c4'</t>
  </si>
  <si>
    <t>=0200.04f4f2'</t>
  </si>
  <si>
    <t>=0401.15c7a8'</t>
  </si>
  <si>
    <t>=3141.35d5f7'</t>
  </si>
  <si>
    <t>=4454.01c2a1'</t>
  </si>
  <si>
    <t>=1047.16h1h3'</t>
  </si>
  <si>
    <t>=3100.55g1h4'</t>
  </si>
  <si>
    <t>=0340.41b1d1'</t>
  </si>
  <si>
    <t>=4341.22e2h8'</t>
  </si>
  <si>
    <t>=0000.34b7c2'</t>
  </si>
  <si>
    <t>=0004.22a6f8'</t>
  </si>
  <si>
    <t>=0311.14c3a4'</t>
  </si>
  <si>
    <t>=0311.13c3a4'</t>
  </si>
  <si>
    <t>=3134.32a7a5'</t>
  </si>
  <si>
    <t>=3141.23b7a5'</t>
  </si>
  <si>
    <t>=0010.47c4a4'</t>
  </si>
  <si>
    <t>=1314.78a1h6'</t>
  </si>
  <si>
    <t>=0014.02d4f5'</t>
  </si>
  <si>
    <t>=0713.12b1a3'</t>
  </si>
  <si>
    <t>=3141.78c5c8'</t>
  </si>
  <si>
    <t>=0001.02e3h1'</t>
  </si>
  <si>
    <t>=3141.77c5c8'</t>
  </si>
  <si>
    <t>+4302.21c8b5'</t>
  </si>
  <si>
    <t>=3141.23f7h6'</t>
  </si>
  <si>
    <t>=0000.34f3h8'</t>
  </si>
  <si>
    <t>=0011.02c8a8'</t>
  </si>
  <si>
    <t>=0100.34e1g3'</t>
  </si>
  <si>
    <t>=0011.34d2a5'</t>
  </si>
  <si>
    <t>=0001.01e5c1'</t>
  </si>
  <si>
    <t>=0001.01a3c5'</t>
  </si>
  <si>
    <t>=0001.02a3c5'</t>
  </si>
  <si>
    <t>=0001.12h8h6'</t>
  </si>
  <si>
    <t>=0444.03c3a3'</t>
  </si>
  <si>
    <t>=3442.13a3b8'</t>
  </si>
  <si>
    <t>=0340.67b1e6'</t>
  </si>
  <si>
    <t>=0211.51h7f8'</t>
  </si>
  <si>
    <t>+0015.03g2e1'</t>
  </si>
  <si>
    <t>=0140.24h1h3'</t>
  </si>
  <si>
    <t>=3101.01c8c6'</t>
  </si>
  <si>
    <t>+0001.53d4a5'</t>
  </si>
  <si>
    <t>=4434.14h8h1'</t>
  </si>
  <si>
    <t>=0131.14d1d4'</t>
  </si>
  <si>
    <t>=0011.13d6f6'</t>
  </si>
  <si>
    <t>=0043.55f1a8'</t>
  </si>
  <si>
    <t>=0602.66h8h6'</t>
  </si>
  <si>
    <t>=0101.03a6c6'</t>
  </si>
  <si>
    <t>=0000.01e3c4'</t>
  </si>
  <si>
    <t>=0000.12c4a4'</t>
  </si>
  <si>
    <t>=0000.34g1h5'</t>
  </si>
  <si>
    <t>=0000.36f1h4'</t>
  </si>
  <si>
    <t>=4043.16d6g8'</t>
  </si>
  <si>
    <t>=4043.15d6g8'</t>
  </si>
  <si>
    <t>=0131.12a6c5'</t>
  </si>
  <si>
    <t>=0311.12a2c3'</t>
  </si>
  <si>
    <t>+0040.43g6f8'</t>
  </si>
  <si>
    <t>=0000.78h3f6'</t>
  </si>
  <si>
    <t>=0340.14h1a8'</t>
  </si>
  <si>
    <t>=3153.35e3e1'</t>
  </si>
  <si>
    <t>=0001.01c5d1'</t>
  </si>
  <si>
    <t>=0001.12a7c8'</t>
  </si>
  <si>
    <t>=0001.11g6a8'</t>
  </si>
  <si>
    <t>=0315.14c1b4'</t>
  </si>
  <si>
    <t>=0340.25c1a6'</t>
  </si>
  <si>
    <t>=0104.02b6c1'</t>
  </si>
  <si>
    <t>=0340.54a1a3'</t>
  </si>
  <si>
    <t>+1303.02f6e8'</t>
  </si>
  <si>
    <t>=4064.24a3f7'</t>
  </si>
  <si>
    <t>=3667.08h1f1'</t>
  </si>
  <si>
    <t>=4431.33e3f7'</t>
  </si>
  <si>
    <t>=0042.14a1b4'</t>
  </si>
  <si>
    <t>=0081.14c6c4'</t>
  </si>
  <si>
    <t>=0311.02c2g1'</t>
  </si>
  <si>
    <t>=0010.25e5h6'</t>
  </si>
  <si>
    <t>=0100.02d5b4'</t>
  </si>
  <si>
    <t>=3633.18a1c1'</t>
  </si>
  <si>
    <t>=0461.16b1d1'</t>
  </si>
  <si>
    <t>=0410.47e5b5'</t>
  </si>
  <si>
    <t>=0340.34h1h3'</t>
  </si>
  <si>
    <t>=3141.23g1h6'</t>
  </si>
  <si>
    <t>=0001.02h8e1'</t>
  </si>
  <si>
    <t>=0050.06c4h5'</t>
  </si>
  <si>
    <t>=0130.03e2g2'</t>
  </si>
  <si>
    <t>=0741.54b1b8'</t>
  </si>
  <si>
    <t>=0100.02e5g4'</t>
  </si>
  <si>
    <t>=0301.11h7h1'</t>
  </si>
  <si>
    <t>=0343.33a4c8'</t>
  </si>
  <si>
    <t>=0001.12g1e5'</t>
  </si>
  <si>
    <t>=1252.80b8d8'</t>
  </si>
  <si>
    <t>=0001.11g6c8'</t>
  </si>
  <si>
    <t>=0016.58h8h4'</t>
  </si>
  <si>
    <t>+0046.12f2h1'</t>
  </si>
  <si>
    <t>=0410.02h7d7'</t>
  </si>
  <si>
    <t>=0004.01e6b2'</t>
  </si>
  <si>
    <t>+3002.31d8d5'</t>
  </si>
  <si>
    <t>=0004.01e6a2'</t>
  </si>
  <si>
    <t>=0400.36f2d1'</t>
  </si>
  <si>
    <t>=0044.37e2a2'</t>
  </si>
  <si>
    <t>=0010.12g6h8'</t>
  </si>
  <si>
    <t>=0011.03d8b5'</t>
  </si>
  <si>
    <t>=0310.02f1h1'</t>
  </si>
  <si>
    <t>=3010.32d1b2'</t>
  </si>
  <si>
    <t>=0041.34h1b8'</t>
  </si>
  <si>
    <t>=3001.11c6c8'</t>
  </si>
  <si>
    <t>=0301.75c6g8'</t>
  </si>
  <si>
    <t>+0433.41c5b8'</t>
  </si>
  <si>
    <t>=0325.25a1d3'</t>
  </si>
  <si>
    <t>=0024.04f1h4'</t>
  </si>
  <si>
    <t>=0324.14f1h4'</t>
  </si>
  <si>
    <t>=0113.15e3a1'</t>
  </si>
  <si>
    <t>=0000.76e7g7'</t>
  </si>
  <si>
    <t>=0000.22a6b3'</t>
  </si>
  <si>
    <t>=0031.22e2d6'</t>
  </si>
  <si>
    <t>=0100.02c4b1'</t>
  </si>
  <si>
    <t>=0001.02a4c4'</t>
  </si>
  <si>
    <t>=0031.25c3d7'</t>
  </si>
  <si>
    <t>=0011.12c4f7'</t>
  </si>
  <si>
    <t>+4400.01h1a1'</t>
  </si>
  <si>
    <t>=0101.24e1g5'</t>
  </si>
  <si>
    <t>=0011.24d6a8'</t>
  </si>
  <si>
    <t>=0041.14h3b6'</t>
  </si>
  <si>
    <t>=0001.12a4d3'</t>
  </si>
  <si>
    <t>=0301.74a1b3'</t>
  </si>
  <si>
    <t>=0001.12a5c4'</t>
  </si>
  <si>
    <t>=1641.35c1b4'</t>
  </si>
  <si>
    <t>=0440.56h3a3'</t>
  </si>
  <si>
    <t>=1741.24f1h3'</t>
  </si>
  <si>
    <t>=4033.34e7g7'</t>
  </si>
  <si>
    <t>=0001.02c2e3'</t>
  </si>
  <si>
    <t>=0040.15h1a1'</t>
  </si>
  <si>
    <t>=0140.55h3b5'</t>
  </si>
  <si>
    <t>=3111.26a4c1'</t>
  </si>
  <si>
    <t>=0113.65f1f8'</t>
  </si>
  <si>
    <t>=0440.42a1a3'</t>
  </si>
  <si>
    <t>=0041.31b8a6'</t>
  </si>
  <si>
    <t>=0001.11g6b8'</t>
  </si>
  <si>
    <t>+0231.04d2b2'</t>
  </si>
  <si>
    <t>=0000.22c3f4'</t>
  </si>
  <si>
    <t>=1616.58g1b8'</t>
  </si>
  <si>
    <t>=0100.02f5f3'</t>
  </si>
  <si>
    <t>=0000.33a4f6'</t>
  </si>
  <si>
    <t>=4030.65e1h2'</t>
  </si>
  <si>
    <t>=0004.11g8d8'</t>
  </si>
  <si>
    <t>=0443.33g8c7'</t>
  </si>
  <si>
    <t>=0340.53f8a8'</t>
  </si>
  <si>
    <t>=3141.46h1h6'</t>
  </si>
  <si>
    <t>=3340.24b1h7'</t>
  </si>
  <si>
    <t>=0631.76d6f8'</t>
  </si>
  <si>
    <t>=0631.66d6f8'</t>
  </si>
  <si>
    <t>=0310.53b6b4'</t>
  </si>
  <si>
    <t>=0032.34e1g2'</t>
  </si>
  <si>
    <t>=0031.42h8h6'</t>
  </si>
  <si>
    <t>=0611.23d6a4'</t>
  </si>
  <si>
    <t>=0000.33g3h5'</t>
  </si>
  <si>
    <t>=4313.26c1a1'</t>
  </si>
  <si>
    <t>=1741.25c1a3'</t>
  </si>
  <si>
    <t>=3411.36c3g4'</t>
  </si>
  <si>
    <t>=0146.34f1h1'</t>
  </si>
  <si>
    <t>=0341.05g3e4'</t>
  </si>
  <si>
    <t>=0340.43g3h5'</t>
  </si>
  <si>
    <t>+0701.10b4a8'</t>
  </si>
  <si>
    <t>=0002.01h7h5'</t>
  </si>
  <si>
    <t>=1444.25d5h3'</t>
  </si>
  <si>
    <t>=0101.15c3a1'</t>
  </si>
  <si>
    <t>=0320.34f7d8'</t>
  </si>
  <si>
    <t>=0311.15d4a1'</t>
  </si>
  <si>
    <t>+1300.02a5b7'</t>
  </si>
  <si>
    <t>=0001.01c5f6'</t>
  </si>
  <si>
    <t>=0011.13h7c2'</t>
  </si>
  <si>
    <t>=0441.31a3a1'</t>
  </si>
  <si>
    <t>=0311.56c6a6'</t>
  </si>
  <si>
    <t>=0311.46c6a6'</t>
  </si>
  <si>
    <t>=1040.15h1a1'</t>
  </si>
  <si>
    <t>=0100.24h3d2'</t>
  </si>
  <si>
    <t>=0001.01e6g7'</t>
  </si>
  <si>
    <t>=0011.03c5g4'</t>
  </si>
  <si>
    <t>+0040.22c5a5'</t>
  </si>
  <si>
    <t>=0041.13c1c6'</t>
  </si>
  <si>
    <t>=0071.16e1g4'</t>
  </si>
  <si>
    <t>=0800.33e8c6'</t>
  </si>
  <si>
    <t>+3011.66e2d4'</t>
  </si>
  <si>
    <t>=0041.11f5c3'</t>
  </si>
  <si>
    <t>=0045.36a1a3'</t>
  </si>
  <si>
    <t>=0000.22c3e6'</t>
  </si>
  <si>
    <t>=0021.02g8e5'</t>
  </si>
  <si>
    <t>=0001.02e5c2'</t>
  </si>
  <si>
    <t>=0413.23c1a2'</t>
  </si>
  <si>
    <t>=0001.12c3e8'</t>
  </si>
  <si>
    <t>=0450.05e6e4'</t>
  </si>
  <si>
    <t>=0302.23f6b1'</t>
  </si>
  <si>
    <t>=0032.27g1h4'</t>
  </si>
  <si>
    <t>=1313.14f5h3'</t>
  </si>
  <si>
    <t>=0010.26e8e5'</t>
  </si>
  <si>
    <t>=0010.26g8d4'</t>
  </si>
  <si>
    <t>=0010.26g8f5'</t>
  </si>
  <si>
    <t>=0461.54a4a7'</t>
  </si>
  <si>
    <t>=4030.16d3c1'</t>
  </si>
  <si>
    <t>=0010.02f3h1'</t>
  </si>
  <si>
    <t>=3110.02d6a8'</t>
  </si>
  <si>
    <t>=0000.35e1h1'</t>
  </si>
  <si>
    <t>=0010.23c8h8'</t>
  </si>
  <si>
    <t>=0131.02h8f5'</t>
  </si>
  <si>
    <t>=0001.01a8c1'</t>
  </si>
  <si>
    <t>=0042.26b8a5'</t>
  </si>
  <si>
    <t>=0040.33e5e1'</t>
  </si>
  <si>
    <t>=4844.75a3h6'</t>
  </si>
  <si>
    <t>=0001.01c8b5'</t>
  </si>
  <si>
    <t>=1033.58f2a5'</t>
  </si>
  <si>
    <t>=0301.31a8a5'</t>
  </si>
  <si>
    <t>=0110.55d2b2'</t>
  </si>
  <si>
    <t>=0100.13d1c4'</t>
  </si>
  <si>
    <t>=0350.48d1a1'</t>
  </si>
  <si>
    <t>+0612.52h6h8'</t>
  </si>
  <si>
    <t>=0001.01f8b7'</t>
  </si>
  <si>
    <t>=0001.01a3c3'</t>
  </si>
  <si>
    <t>=0000.22a6e7'</t>
  </si>
  <si>
    <t>+4000.11f6g8'</t>
  </si>
  <si>
    <t>=0100.43f7h6'</t>
  </si>
  <si>
    <t>=0311.26h1h3'</t>
  </si>
  <si>
    <t>=0311.25h1h3'</t>
  </si>
  <si>
    <t>=4000.36a4a1'</t>
  </si>
  <si>
    <t>=0001.01e8f5'</t>
  </si>
  <si>
    <t>=0301.12f3g7'</t>
  </si>
  <si>
    <t>=3216.22d7f8'</t>
  </si>
  <si>
    <t>=0430.24c3a1'</t>
  </si>
  <si>
    <t>=3101.58h2e5'</t>
  </si>
  <si>
    <t>+4010.01h3e3'</t>
  </si>
  <si>
    <t>=0002.04h8f8'</t>
  </si>
  <si>
    <t>=0000.14a3a5'</t>
  </si>
  <si>
    <t>=1343.67e1h6'</t>
  </si>
  <si>
    <t>=0000.45g1h4'</t>
  </si>
  <si>
    <t>=0430.45d1e6'</t>
  </si>
  <si>
    <t>=0000.57g4d6'</t>
  </si>
  <si>
    <t>=0010.36a8h6'</t>
  </si>
  <si>
    <t>=0001.13d3c7'</t>
  </si>
  <si>
    <t>=0010.55h3f8'</t>
  </si>
  <si>
    <t>=3141.33e8g8'</t>
  </si>
  <si>
    <t>=0000.76e5d8'</t>
  </si>
  <si>
    <t>=0444.25c5e4'</t>
  </si>
  <si>
    <t>=0100.02d5f1'</t>
  </si>
  <si>
    <t>=0001.01f5c4'</t>
  </si>
  <si>
    <t>=0001.01a8d4'</t>
  </si>
  <si>
    <t>=0042.24g3g1'</t>
  </si>
  <si>
    <t>=4000.14f2h4'</t>
  </si>
  <si>
    <t>=0301.21a6a8'</t>
  </si>
  <si>
    <t>=4040.13c1a4'</t>
  </si>
  <si>
    <t>=0002.02d4g2'</t>
  </si>
  <si>
    <t>=0310.43h8f5'</t>
  </si>
  <si>
    <t>=0310.43g8f5'</t>
  </si>
  <si>
    <t>=4300.16e1b1'</t>
  </si>
  <si>
    <t>=0032.14e3g4'</t>
  </si>
  <si>
    <t>=0001.13f2h3'</t>
  </si>
  <si>
    <t>=0020.17f1h1'</t>
  </si>
  <si>
    <t>=3140.63c1g6'</t>
  </si>
  <si>
    <t>=0000.55e4c5'</t>
  </si>
  <si>
    <t>=0000.24a3a5'</t>
  </si>
  <si>
    <t>=4010.14e1a1'</t>
  </si>
  <si>
    <t>=0014.54h1b1'</t>
  </si>
  <si>
    <t>=0040.54h8f8'</t>
  </si>
  <si>
    <t>=0331.16d1a1'</t>
  </si>
  <si>
    <t>=3101.36f2d4'</t>
  </si>
  <si>
    <t>=0560.03d1b1'</t>
  </si>
  <si>
    <t>+0014.00e6e8'</t>
  </si>
  <si>
    <t>=0010.02e4g2'</t>
  </si>
  <si>
    <t>=0000.44d3e5'</t>
  </si>
  <si>
    <t>=0100.02f4d3'</t>
  </si>
  <si>
    <t>=0100.02g6c1'</t>
  </si>
  <si>
    <t>=3000.76h7e5'</t>
  </si>
  <si>
    <t>+3020.33e7c8'</t>
  </si>
  <si>
    <t>=0011.02g7h4'</t>
  </si>
  <si>
    <t>=0100.03g1g3'</t>
  </si>
  <si>
    <t>=0302.12c7a6'</t>
  </si>
  <si>
    <t>=0413.15g2h4'</t>
  </si>
  <si>
    <t>+0040.10c6c8'</t>
  </si>
  <si>
    <t>=0000.23h3h5'</t>
  </si>
  <si>
    <t>=0310.04f3h1'</t>
  </si>
  <si>
    <t>=0001.01d5c3'</t>
  </si>
  <si>
    <t>=0010.13d1b1'</t>
  </si>
  <si>
    <t>+0402.01f5h8'</t>
  </si>
  <si>
    <t>=0001.02e1g1'</t>
  </si>
  <si>
    <t>+0401.00f4h8'</t>
  </si>
  <si>
    <t>2015</t>
  </si>
  <si>
    <t>2013</t>
  </si>
  <si>
    <t>2012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</si>
  <si>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</si>
  <si>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</si>
  <si>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</si>
  <si>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</si>
  <si>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</si>
  <si>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</si>
  <si>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</si>
  <si>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</si>
  <si>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</si>
  <si>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</si>
  <si>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</si>
  <si>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</si>
  <si>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</si>
  <si>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</si>
  <si>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</si>
  <si>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</si>
  <si>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</si>
  <si>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</si>
  <si>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1990</t>
  </si>
  <si>
    <t>1989</t>
  </si>
  <si>
    <t>1988</t>
  </si>
  <si>
    <t>1985</t>
  </si>
  <si>
    <t>1984</t>
  </si>
  <si>
    <t>1982</t>
  </si>
  <si>
    <t>1980</t>
  </si>
  <si>
    <t>1979</t>
  </si>
  <si>
    <t>1978</t>
  </si>
  <si>
    <t>1977</t>
  </si>
  <si>
    <t>1976</t>
  </si>
  <si>
    <t>1975</t>
  </si>
  <si>
    <t>1974</t>
  </si>
  <si>
    <t>1973</t>
  </si>
  <si>
    <t>1971</t>
  </si>
  <si>
    <t>1970</t>
  </si>
  <si>
    <t>1968</t>
  </si>
  <si>
    <t>1962</t>
  </si>
  <si>
    <t>1961</t>
  </si>
  <si>
    <t>1959</t>
  </si>
  <si>
    <t>1956</t>
  </si>
  <si>
    <t>1955</t>
  </si>
  <si>
    <t>1954</t>
  </si>
  <si>
    <t>1953</t>
  </si>
  <si>
    <t>1952</t>
  </si>
  <si>
    <t>1951</t>
  </si>
  <si>
    <t>1948</t>
  </si>
  <si>
    <t>1946</t>
  </si>
  <si>
    <t>1945</t>
  </si>
  <si>
    <t>1943</t>
  </si>
  <si>
    <t>1942</t>
  </si>
  <si>
    <t>1941</t>
  </si>
  <si>
    <t>1940</t>
  </si>
  <si>
    <t>1938</t>
  </si>
  <si>
    <t>1935</t>
  </si>
  <si>
    <t>1934</t>
  </si>
  <si>
    <t>1933</t>
  </si>
  <si>
    <t>1932</t>
  </si>
  <si>
    <t>1931</t>
  </si>
  <si>
    <t>1930</t>
  </si>
  <si>
    <t>1927</t>
  </si>
  <si>
    <t>1926</t>
  </si>
  <si>
    <t>1925</t>
  </si>
  <si>
    <t>1923</t>
  </si>
  <si>
    <t>1922</t>
  </si>
  <si>
    <t>1921</t>
  </si>
  <si>
    <t>1917</t>
  </si>
  <si>
    <t>1913</t>
  </si>
  <si>
    <t>1912</t>
  </si>
  <si>
    <t>1902</t>
  </si>
  <si>
    <t>1896</t>
  </si>
  <si>
    <t>1895</t>
  </si>
  <si>
    <t>1888</t>
  </si>
  <si>
    <t>1884</t>
  </si>
  <si>
    <t>1882</t>
  </si>
  <si>
    <t>1873</t>
  </si>
  <si>
    <t>1859</t>
  </si>
  <si>
    <t>1849</t>
  </si>
  <si>
    <t>1847</t>
  </si>
  <si>
    <t>1827</t>
  </si>
  <si>
    <t>????</t>
  </si>
  <si>
    <t>1769</t>
  </si>
  <si>
    <t>1766</t>
  </si>
  <si>
    <t>k7/P3N1B1/K1N5/1B6/8/5p1p/3pp3/2q5 w</t>
  </si>
  <si>
    <t>k7/1p1B4/p7/8/KPq5/P6r/8/3Q4 w</t>
  </si>
  <si>
    <t>3B4/5p2/3P4/rP6/1b1p1K2/8/5k1p/7B w</t>
  </si>
  <si>
    <t>8/2p2p2/2P5/8/8/B5p1/p1P1P1p1/rk1N2Kb w</t>
  </si>
  <si>
    <t>8/2p2R2/2P3NP/8/4npR1/1p4br/1P6/K4bk1 w</t>
  </si>
  <si>
    <t>6q1/3b2p1/p5P1/k5B1/P1P5/K7/7P/3B4 w</t>
  </si>
  <si>
    <t>7q/2K2p1k/5R2/7P/8/6P1/7N/8 w</t>
  </si>
  <si>
    <t>7k/7p/1K1NnP1B/8/8/8/7p/8 w</t>
  </si>
  <si>
    <t>3N2k1/4p1p1/8/2K1P3/7p/8/8/8 w</t>
  </si>
  <si>
    <t>8/8/8/8/8/6pp/6k1/R3K3 w</t>
  </si>
  <si>
    <t>7R/8/8/1p6/1P6/pp3p2/5P2/k1K5 w</t>
  </si>
  <si>
    <t>8/8/8/1p6/pP6/1P3p2/p4PR1/k1K5 w</t>
  </si>
  <si>
    <t>2B5/n7/8/1p2n3/8/P1K5/k7/8 w</t>
  </si>
  <si>
    <t>5B1k/3Np3/1K6/7p/8/7p/4P3/8 w</t>
  </si>
  <si>
    <t>1n1qk1n1/3p2b1/p1pP2KP/p1P5/P7/1R6/8/8 w</t>
  </si>
  <si>
    <t>1N6/1p2p1p1/1p3N2/5p2/5p2/P7/4Kp1p/7k w</t>
  </si>
  <si>
    <t>8/8/4p3/Np2P3/p2BB3/5K2/pPp5/qr3k2 w</t>
  </si>
  <si>
    <t>8/8/pp4p1/k1p3Pb/p1RB2pK/PpP5/8/8 w</t>
  </si>
  <si>
    <t>8/4B3/pp2p3/qp2P1P1/bp3p2/kp1N4/8/1K6 w</t>
  </si>
  <si>
    <t>2B5/8/3p4/3p4/7p/2B5/3PK1pp/6k1 w</t>
  </si>
  <si>
    <t>4kr2/1p1r1p1K/2pP1P2/q7/8/1pP1N2P/1P6/2QR4 w</t>
  </si>
  <si>
    <t>4N3/1P6/2P4p/bn4pP/p2B2p1/3n2Pk/N6p/7K w</t>
  </si>
  <si>
    <t>6kB/p1p3P1/6P1/1p6/8/2p5/2P5/5K2 w</t>
  </si>
  <si>
    <t>8/k3p3/8/2p1pN2/7n/2P1K2p/3P1P2/5B2 b</t>
  </si>
  <si>
    <t>8/1p6/1P1p1p2/3P1P1p/2p1p1pP/K7/3R4/1k6 b</t>
  </si>
  <si>
    <t>1Q6/4p3/p7/1p6/p7/4K3/p1p5/k7 w</t>
  </si>
  <si>
    <t>8/8/5p2/8/4Np2/p2K3k/7p/N7 w</t>
  </si>
  <si>
    <t>8/5b2/8/K1p5/7R/1B1N1R1p/ppppP3/4b2k w</t>
  </si>
  <si>
    <t>8/8/6pp/1p2p1pb/1p4pP/1P6/4NK2/7k w</t>
  </si>
  <si>
    <t>8/4p3/4p1pp/6Nb/5Kp1/2N5/8/7k w</t>
  </si>
  <si>
    <t>8/8/6pp/4p1pb/6pP/8/4NK2/7k w</t>
  </si>
  <si>
    <t>8/1p6/1P1p4/3P1p2/2p1pPp1/K7/3R4/1k6 b</t>
  </si>
  <si>
    <t>2N2R2/1p3nr1/kP6/3p2q1/K2B4/8/8/8 w</t>
  </si>
  <si>
    <t>2Bn4/5P2/8/6n1/p3K3/8/8/1k6 w</t>
  </si>
  <si>
    <t>1K1NR3/3b3q/1p6/kp4P1/3p4/BP6/1p2N3/8 w</t>
  </si>
  <si>
    <t>2k1BQN1/3PRKP1/4PBRN/1P2PPP1/6P1/8/8/2n5 b</t>
  </si>
  <si>
    <t>8/P7/8/6R1/1Pkp4/2p2K2/2r5/8 b</t>
  </si>
  <si>
    <t>1R3R2/8/8/8/1p3K2/7p/p4k1p/8 w</t>
  </si>
  <si>
    <t>k7/p1K5/N7/1P6/8/8/rp1p1p1p/2R5 w</t>
  </si>
  <si>
    <t>1bB4R/p2N1kp1/6p1/3K2P1/7p/5Pp1/4P1q1/8 w</t>
  </si>
  <si>
    <t>3B1QB1/Nn2Rb2/8/3r4/2q5/2p5/2K5/k7 w</t>
  </si>
  <si>
    <t>B2n3Q/1n5N/5p2/1p6/1P3ppb/6pk/1p6/7K w</t>
  </si>
  <si>
    <t>8/1p4q1/8/1P3p1p/1P4pk/5P1p/5PP1/6KR w</t>
  </si>
  <si>
    <t>8/2P4P/8/3p4/3b4/1P5P/B2r4/1K1k4 w</t>
  </si>
  <si>
    <t>4b2k/r5NP/8/6Q1/q5P1/p2B4/4K1p1/8 w</t>
  </si>
  <si>
    <t>8/1Kp4p/6p1/7p/8/7P/1Pk3P1/8 w</t>
  </si>
  <si>
    <t>5k1N/7p/K7/2p3PP/5n2/8/8/8 w</t>
  </si>
  <si>
    <t>6r1/p7/B7/2p5/k1N1p3/P1K3p1/8/8 w</t>
  </si>
  <si>
    <t>6r1/p7/B7/2p5/k1N5/P1K3p1/8/8 w</t>
  </si>
  <si>
    <t>3Nn1R1/K5P1/1p1P4/k7/1p6/1P5b/1q6/8 w</t>
  </si>
  <si>
    <t>3N2R1/1K1b2P1/1p6/kp2q3/8/BP6/1p6/8 w</t>
  </si>
  <si>
    <t>8/6B1/3p4/p1pP4/k1K1p3/Pp2p3/1Pp1P3/8 w</t>
  </si>
  <si>
    <t>6r1/1p3p1p/1P3P1k/n7/2p2PPp/3p3P/pP1pPN1B/K3Q3 w</t>
  </si>
  <si>
    <t>8/8/8/5k2/3K3p/4B1p1/Nn6/8 w</t>
  </si>
  <si>
    <t>3B4/4P3/8/p4R2/p2r4/k2r4/8/1Kn5 w</t>
  </si>
  <si>
    <t>2k5/2Pp4/P2P4/p1KP3N/1p3Pp1/7p/Pp2Pp1p/3q1BbR w</t>
  </si>
  <si>
    <t>8/8/6N1/8/8/4K1pp/8/7k w</t>
  </si>
  <si>
    <t>2k5/2Pp4/P2P4/p1KP3N/1p3Pp1/8/Pp2Pp1p/3q1BbR w</t>
  </si>
  <si>
    <t>1QK5/PP2q3/1N1p4/1k4N1/8/1r6/8/8 w</t>
  </si>
  <si>
    <t>2b5/5K1p/3p3k/3N4/R7/p4PPq/7B/8 w</t>
  </si>
  <si>
    <t>7k/2p4p/6p1/7p/2P5/5K1P/6P1/8 w</t>
  </si>
  <si>
    <t>k1KN4/8/8/8/8/7p/5p2/1B6 w</t>
  </si>
  <si>
    <t>8/7p/7P/4R2P/4p3/5pkp/4P3/4K3 w</t>
  </si>
  <si>
    <t>8/7p/p7/k7/3B3P/p2P3p/1P1K4/1N6 w</t>
  </si>
  <si>
    <t>8/1N6/8/4K3/8/7p/8/2k5 w</t>
  </si>
  <si>
    <t>8/8/8/2k5/8/K6p/N7/8 w</t>
  </si>
  <si>
    <t>8/8/8/2k1N1p1/7p/K7/8/8 w</t>
  </si>
  <si>
    <t>7K/8/7k/1p6/1P6/4N3/p7/8 w</t>
  </si>
  <si>
    <t>n1b5/p7/5BR1/r7/2p5/kpK5/4N3/8 w</t>
  </si>
  <si>
    <t>qk1b2B1/ppN5/8/R2r4/1P6/K7/7p/7N w</t>
  </si>
  <si>
    <t>5B2/1p5p/1Pp1kP1P/2Pp1p2/3P1P2/p7/rp6/bK6 w</t>
  </si>
  <si>
    <t>5kBN/5PRK/6PR/5P1P/8/8/5Pp1/8 w</t>
  </si>
  <si>
    <t>8/8/8/8/2NN1p2/1p4p1/6K1/n2Bk3 w</t>
  </si>
  <si>
    <t>8/2R5/8/4b3/2p2p1p/3p1P1k/7P/6BK w</t>
  </si>
  <si>
    <t>2K5/7R/2k5/7p/8/q1N5/8/8 w</t>
  </si>
  <si>
    <t>N7/8/p7/k7/2pKp3/2PPPP2/1P6/8 b</t>
  </si>
  <si>
    <t>7K/5r2/8/5p2/6Pp/1RN4q/1p4p1/1b1Q2nk w</t>
  </si>
  <si>
    <t>4b3/N7/6p1/6p1/3k2P1/2p5/3p4/1R1K4 w</t>
  </si>
  <si>
    <t>5B2/8/3K1k2/7p/8/5p1p/5P2/3N4 w</t>
  </si>
  <si>
    <t>5B2/8/3K1k2/1N5p/8/5p1p/5P2/8 w</t>
  </si>
  <si>
    <t>5B2/8/3K1k2/7p/8/1N3p1p/5P2/8 w</t>
  </si>
  <si>
    <t>k7/3p4/2PPb3/P4p2/n6p/6pp/4PP2/1B3K2 w</t>
  </si>
  <si>
    <t>7K/2prNrPP/1p1p3k/1pP3p1/1P4p1/3NP1P1/8/8 w</t>
  </si>
  <si>
    <t>8/1R6/Kpk5/2N5/8/5p2/7p/8 w</t>
  </si>
  <si>
    <t>8/8/8/8/p1k5/4K3/8/8 w</t>
  </si>
  <si>
    <t>8/8/8/pp6/k1K5/8/1P6/8 w</t>
  </si>
  <si>
    <t>6kq/2Qp1b1p/3K2pp/6n1/6P1/2p5/3p4/2B5 w</t>
  </si>
  <si>
    <t>6kq/2Q2b1p/3K2pp/6n1/6P1/2p5/3p4/2B5 w</t>
  </si>
  <si>
    <t>2N5/8/K7/2k5/6bp/3P3R/p7/8 w</t>
  </si>
  <si>
    <t>8/p7/1p6/2Nr1B2/8/2k5/K1P5/8 w</t>
  </si>
  <si>
    <t>3b1k2/2p5/2PpPpK1/3P4/6P1/8/4B3/8 w</t>
  </si>
  <si>
    <t>8/p3P1p1/P4kPp/4p3/3p2P1/p2P1p1K/P2P3p/8 w</t>
  </si>
  <si>
    <t>k7/6p1/7p/6pr/7b/6p1/6P1/3B3K w</t>
  </si>
  <si>
    <t>8/2p1p1bp/2P3pP/1BB1R1P1/8/4K3/p6n/q3k3 w</t>
  </si>
  <si>
    <t>8/8/N7/2K5/7p/8/8/3k4 w</t>
  </si>
  <si>
    <t>2k4N/K7/8/8/3p3p/3P4/8/8 w</t>
  </si>
  <si>
    <t>k6N/8/1P4K1/8/p7/8/8/8 w</t>
  </si>
  <si>
    <t>8/8/p7/1pp5/1k4B1/6p1/rP6/2K1NN1n w</t>
  </si>
  <si>
    <t>8/6p1/k1P4p/6pr/B6b/2p3p1/6P1/2K5 w</t>
  </si>
  <si>
    <t>8/8/1K6/7p/7R/8/1N4p1/2k4n w</t>
  </si>
  <si>
    <t>5b2/p3p1p1/1P2P1P1/r7/p2B4/k5P1/P7/K7 w</t>
  </si>
  <si>
    <t>4k3/5p1p/5K2/7Q/3r4/3n4/8/8 w</t>
  </si>
  <si>
    <t>6bb/5k1p/6Np/p5nP/p2q4/K7/P2Q4/8 w</t>
  </si>
  <si>
    <t>1N6/8/8/7p/1p6/bpp5/n1pppp2/nbqrrk1K w</t>
  </si>
  <si>
    <t>8/RNr1qk1p/3p1p1P/3PbP2/Q7/4K3/8/8 w</t>
  </si>
  <si>
    <t>3B4/8/8/1p6/bk4p1/Np6/P4pN1/K7 w</t>
  </si>
  <si>
    <t>5N2/8/2K2b2/8/Bpk1p3/8/p1pP4/1bB5 w</t>
  </si>
  <si>
    <t>2N5/7p/6r1/8/8/2p5/2K5/5Bk1 w</t>
  </si>
  <si>
    <t>8/6p1/5pPk/2B1KP2/1p6/3p1p2/8/8 w</t>
  </si>
  <si>
    <t>8/3R4/8/3K4/1k6/7p/5p2/8 w</t>
  </si>
  <si>
    <t>8/1P6/8/8/8/p1p4p/p1ppp1p1/Knkqrbr1 w</t>
  </si>
  <si>
    <t>8/7p/8/8/4Np2/1p2pP2/1p3Rp1/bK1k2rb w</t>
  </si>
  <si>
    <t>8/1p1p1p2/1p1P3r/pk2KP1B/R7/p2p4/3P2P1/8 w</t>
  </si>
  <si>
    <t>6r1/2P5/5p2/6pp/7p/5B1k/5P1P/5b1K w</t>
  </si>
  <si>
    <t>8/5ppb/7k/7q/8/B3NpR1/5P1P/6K1 w</t>
  </si>
  <si>
    <t>7K/8/7p/8/3pN3/8/8/4k3 w</t>
  </si>
  <si>
    <t>8/5pp1/6pb/6pk/2K2pp1/8/5B2/5B2 w</t>
  </si>
  <si>
    <t>8/7p/8/8/2R5/2p5/4K1kp/7b w</t>
  </si>
  <si>
    <t>rk6/p6p/P6P/4rN2/5bR1/p3P3/Pp3P2/1K4B1 w</t>
  </si>
  <si>
    <t>4R3/8/8/4K3/6k1/p7/2p5/8 w</t>
  </si>
  <si>
    <t>8/7K/8/8/8/3NP3/p7/r6k w</t>
  </si>
  <si>
    <t>1bk5/2p2p2/PP3P2/8/K3p3/5r2/8/nB6 w</t>
  </si>
  <si>
    <t>8/8/8/4k3/p7/2p3N1/3P4/6K1 w</t>
  </si>
  <si>
    <t>BK1k4/PPNP4/2Pb4/1R1P1P2/1P6/N7/2Q2RP1/6B1 w</t>
  </si>
  <si>
    <t>2k3N1/8/6K1/1P6/8/p7/8/8 w</t>
  </si>
  <si>
    <t>1n2n2K/8/P1P5/3p2pp/2pP2pk/1p1P2p1/1Bp3P1/8 w</t>
  </si>
  <si>
    <t>8/1p6/b7/5B2/8/1P6/5Knp/1n5k w</t>
  </si>
  <si>
    <t>8/3k3K/8/B7/1R6/p7/p4r2/8 w</t>
  </si>
  <si>
    <t>8/8/4K3/1N6/7p/1n6/1k6/8 w</t>
  </si>
  <si>
    <t>3K4/3N4/p7/P1Pk4/8/1N6/4P3/1q6 w</t>
  </si>
  <si>
    <t>8/N7/4K3/8/7p/1n6/k7/8 w</t>
  </si>
  <si>
    <t>8/4pP2/4r3/4p3/ppp1P3/7p/R4K1P/3k4 w</t>
  </si>
  <si>
    <t>8/8/8/8/p1p1p3/p3P1p1/kpPNKpP1/b4B1n w</t>
  </si>
  <si>
    <t>7k/p5pB/6K1/8/8/8/P7/8 b</t>
  </si>
  <si>
    <t>3K1N2/8/p7/1k6/1p6/1B5p/8/8 w</t>
  </si>
  <si>
    <t>8/8/8/8/6Bp/6pr/8/5K1k w</t>
  </si>
  <si>
    <t>7q/P6P/8/8/5B2/p2p4/1k1P4/3K4 w</t>
  </si>
  <si>
    <t>bk6/8/3P4/1P1N4/8/4ppBp/5p1P/7K w</t>
  </si>
  <si>
    <t>2k5/q1P5/p1K2N2/8/8/8/8/8 w</t>
  </si>
  <si>
    <t>6k1/6P1/2K4p/4r2P/p2ppP1p/P3N3/2PP1P2/8 w</t>
  </si>
  <si>
    <t>k7/5N2/1P4K1/8/8/p7/8/8 w</t>
  </si>
  <si>
    <t>1k6/1P1p4/8/2K3Pb/3P4/8/1PRn4/r7 w</t>
  </si>
  <si>
    <t>4B2B/8/8/3N4/5p2/1P1k1Pp1/p4prp/K4N1n w</t>
  </si>
  <si>
    <t>8/3N4/8/4p1p1/1B5k/5p1p/4n3/5K1B b</t>
  </si>
  <si>
    <t>8/5r2/3P1N2/4p1p1/1B5k/5p1p/4n3/5K1B w</t>
  </si>
  <si>
    <t>8/4p3/4P3/n3R3/p4B2/4Kp2/p2p4/k7 w</t>
  </si>
  <si>
    <t>8/4K1kp/1p3p1p/1P3p1P/1P2PP1P/6p1/4P3/8 w</t>
  </si>
  <si>
    <t>8/8/K5p1/8/6Pp/1k6/7P/8 w</t>
  </si>
  <si>
    <t>8/8/2Nk4/8/3p4/1p1P4/3PK3/b7 w</t>
  </si>
  <si>
    <t>8/8/8/8/2K5/8/pp4R1/1k6 w</t>
  </si>
  <si>
    <t>5N2/8/4p3/8/K1k4p/8/8/8 w</t>
  </si>
  <si>
    <t>8/2Pk4/5P2/7p/4N3/1pKp1p1p/7b/8 w</t>
  </si>
  <si>
    <t>8/3p1k2/8/B3P3/2K5/7p/N7/8 w</t>
  </si>
  <si>
    <t>8/8/5Q2/8/2pR4/2q5/1r6/k6K w</t>
  </si>
  <si>
    <t>kB6/3p4/P2K4/8/2p5/3N1p1p/5P2/8 w</t>
  </si>
  <si>
    <t>8/8/1k6/2p5/B1pp4/p5NK/P7/b7 w</t>
  </si>
  <si>
    <t>8/7p/8/8/K3p3/3kP3/8/1N6 w</t>
  </si>
  <si>
    <t>8/8/r7/1p3P2/pPp1P2P/PkPp4/3P4/KN6 w</t>
  </si>
  <si>
    <t>8/7p/8/K7/2k1p3/4P3/8/1N6 w</t>
  </si>
  <si>
    <t>8/7r/5B2/p3pQ2/pk2p3/1p2P3/P3P1N1/rbK5 w</t>
  </si>
  <si>
    <t>7B/3pb3/1P1p1R1p/p2P1p1P/5P2/k4p1K/5P2/6r1 w</t>
  </si>
  <si>
    <t>8/r7/2B5/3p2p1/2QpR3/3P2pk/1N1P4/5Kbr w</t>
  </si>
  <si>
    <t>8/4K1kp/Q5qp/4Pbp1/4p1Pn/6P1/8/8 w</t>
  </si>
  <si>
    <t>8/8/8/8/4p2p/2N1k3/2K5/8 w</t>
  </si>
  <si>
    <t>8/1p6/8/8/5p2/B4p2/p1p2P2/kb5K w</t>
  </si>
  <si>
    <t>R7/7p/2p4P/1kP5/3p3b/3P1p1K/B3P1pP/8 w</t>
  </si>
  <si>
    <t>8/7p/1p3B1P/pPpp4/K7/3R4/p7/qNk5 w</t>
  </si>
  <si>
    <t>5k2/B7/P2R3p/8/3p1PpP/3Pp3/4PpP1/5K1n w</t>
  </si>
  <si>
    <t>3R3r/2PBPP2/7b/8/8/k2p4/p2P4/K7 w</t>
  </si>
  <si>
    <t>1K6/8/k2N4/B7/8/PPPb4/4p3/8 w</t>
  </si>
  <si>
    <t>1k2N3/8/6K1/1P6/p7/8/8/8 w</t>
  </si>
  <si>
    <t>7b/3R1R2/1p6/8/5p2/5p2/pk1K4/5N2 w</t>
  </si>
  <si>
    <t>8/6pp/8/7P/5k2/2K5/6P1/8 w</t>
  </si>
  <si>
    <t>1k5r/p1pP1P2/r1p3Q1/p1p5/P1Pnp1B1/7p/P5p1/4n1K1 w</t>
  </si>
  <si>
    <t>8/8/8/5K2/8/5k2/p1p5/R7 w</t>
  </si>
  <si>
    <t>8/4p3/5kPP/8/K3p3/3p2P1/8/8 w</t>
  </si>
  <si>
    <t>2Q5/1p6/1P1q4/6p1/4p1p1/2p1P3/2P1PPPk/4K1b1 w</t>
  </si>
  <si>
    <t>N2k2K1/p7/8/5P2/6n1/8/8/8 w</t>
  </si>
  <si>
    <t>nb4K1/2k5/1p6/PP5B/p7/P7/2pr4/2R5 w</t>
  </si>
  <si>
    <t>k4K2/p4P2/1p5P/PP6/1Pb1pr2/8/8/1B6 w</t>
  </si>
  <si>
    <t>8/3p1pp1/3P2bk/3NB2q/8/3p1pRp/3P1P1P/7K w</t>
  </si>
  <si>
    <t>6br/5p1k/3p2qp/5P1P/8/2p5/2B5/1K6 w</t>
  </si>
  <si>
    <t>5krr/6p1/pNpK2Pp/P1P2p1P/p4P1P/5P2/8/7b w</t>
  </si>
  <si>
    <t>1N3krr/6p1/p1pK2Pp/P1P2p1P/p4P2/5P2/8/7b w</t>
  </si>
  <si>
    <t>8/7p/1K6/8/1k3p2/4P3/PPP1rpBP/8 w</t>
  </si>
  <si>
    <t>8/8/4p3/4pp1N/2N1P3/8/4PPkp/4K1b1 w</t>
  </si>
  <si>
    <t>7K/7P/7k/7p/4NP1P/7P/b6p/8 w</t>
  </si>
  <si>
    <t>8/8/pp1K4/r7/k1B1r3/p1PN4/P7/8 w</t>
  </si>
  <si>
    <t>8/8/8/pp5k/4P1p1/P5K1/1P6/8 w</t>
  </si>
  <si>
    <t>q6n/5p1p/1p6/pPB5/5p2/5P2/pr6/k1K4Q w</t>
  </si>
  <si>
    <t>8/6B1/5p2/pp4r1/3Rp3/kp2PQ2/4P2N/rbK5 w</t>
  </si>
  <si>
    <t>R7/B3p3/2p1P1p1/2P3rp/6kq/2K2p1p/5P2/3N4 w</t>
  </si>
  <si>
    <t>4B2n/8/2P1b3/1p4p1/1n4p1/P3p3/4P3/2R2K1k w</t>
  </si>
  <si>
    <t>8/2p5/2B5/3N3p/4k3/pp4K1/rp6/b7 w</t>
  </si>
  <si>
    <t>8/6p1/P5pb/P6k/2p5/2P3K1/r4BP1/8 w</t>
  </si>
  <si>
    <t>k1r5/2r1PR2/2N5/8/1K6/8/8/8 w</t>
  </si>
  <si>
    <t>1N2N3/7K/8/7k/8/p7/8/8 w</t>
  </si>
  <si>
    <t>8/8/8/3KpRp1/2B1Q1Pb/4r1pk/4Pp1p/5n1N w</t>
  </si>
  <si>
    <t>8/R6p/8/8/p7/P1K1p3/3pp3/k3N3 w</t>
  </si>
  <si>
    <t>r2k4/p2p1K2/8/1B4P1/8/1p2p3/2P1PB2/8 w</t>
  </si>
  <si>
    <t>8/4p3/8/4B3/p2Kp3/Np2P3/p7/kr6 w</t>
  </si>
  <si>
    <t>8/pk6/p1r5/K2Q4/8/8/8/8 w</t>
  </si>
  <si>
    <t>8/6N1/5k2/2K5/8/8/7p/8 w</t>
  </si>
  <si>
    <t>8/7K/4Bp2/8/N3p3/p7/2k3P1/8 w</t>
  </si>
  <si>
    <t>2R5/8/3b4/p1NP4/P7/KB4r1/4P3/k7 w</t>
  </si>
  <si>
    <t>8/p6N/k1K3P1/p3pp2/P1P5/2P1p2p/2B1P3/4r3 b</t>
  </si>
  <si>
    <t>8/p6N/k1K3P1/p3pp2/P1P5/4p2p/4P3/3Br3 w</t>
  </si>
  <si>
    <t>8/7b/8/3p4/Q2Pp3/8/pp5p/k2B3K w</t>
  </si>
  <si>
    <t>8/8/8/3p1b2/Q2Pp3/8/pp5p/k2B3K w</t>
  </si>
  <si>
    <t>8/p6R/8/6p1/6P1/p1p3PK/3k4/8 w</t>
  </si>
  <si>
    <t>8/1N4k1/4K3/8/8/7p/8/8 w</t>
  </si>
  <si>
    <t>B7/8/3N4/2K5/6kp/6p1/7p/8 w</t>
  </si>
  <si>
    <t>8/p7/1P6/k1K5/2p1b3/1P6/8/3B4 w</t>
  </si>
  <si>
    <t>8/8/1NkB4/7p/6pb/6p1/6P1/2K5 w</t>
  </si>
  <si>
    <t>8/4p3/4p3/6p1/4Ppkb/5Np1/7p/3BK2b w</t>
  </si>
  <si>
    <t>R3K3/p7/1pk5/PR2p3/1P2P3/8/8/2r4r w</t>
  </si>
  <si>
    <t>8/3p4/6p1/2pP2P1/2pkPp2/B1N2P2/p1PPK3/6q1 w</t>
  </si>
  <si>
    <t>5B2/2N5/8/4bK2/8/2k4p/2P5/8 w</t>
  </si>
  <si>
    <t>8/p3p1NP/P7/1pb3B1/5n2/kp1N3p/p6P/K7 w</t>
  </si>
  <si>
    <t>8/6pp/4k3/8/7P/2K5/6P1/8 w</t>
  </si>
  <si>
    <t>6K1/B7/8/1B1Nk3/8/p7/p7/8 w</t>
  </si>
  <si>
    <t>8/8/8/4K3/p7/2pN4/2k5/8 w</t>
  </si>
  <si>
    <t>8/8/5P2/5R2/pp1P3r/n3B2p/k7/2K5 w</t>
  </si>
  <si>
    <t>4k3/4P3/8/8/7p/2K1p3/8/1N6 w</t>
  </si>
  <si>
    <t>3R4/8/4K3/2p5/B1pbkp1B/2p1rp2/8/8 w</t>
  </si>
  <si>
    <t>8/8/2p4N/2p3pp/2Pp1ppk/3P2b1/8/6KN w</t>
  </si>
  <si>
    <t>8/8/8/p4K2/2B5/5p1k/P3np1p/3Q3r w</t>
  </si>
  <si>
    <t>4K3/3p4/8/3pk1B1/2p1p3/2p1p3/2P1P3/8 w</t>
  </si>
  <si>
    <t>5BK1/4p3/8/3p4/2pkp3/2p1p3/2P1P3/8 w</t>
  </si>
  <si>
    <t>6K1/4pB2/4p3/5k2/3p1p2/3p1p2/3P1P2/8 w</t>
  </si>
  <si>
    <t>1b6/k1p5/4p3/p1PR1P2/K1P1PP2/1p6/1N6/4r2b w</t>
  </si>
  <si>
    <t>8/8/8/8/1p1Q4/3K2p1/ppp1p1P1/q1k1b3 w</t>
  </si>
  <si>
    <t>8/8/8/5p2/6B1/5K2/7p/7k w</t>
  </si>
  <si>
    <t>k7/7R/3K4/8/B7/7p/7p/5q2 w</t>
  </si>
  <si>
    <t>8/1p6/8/2p5/p1p5/2P5/PP5p/4K2k w</t>
  </si>
  <si>
    <t>2K4k/6pP/p7/8/6P1/5p2/8/6B1 w</t>
  </si>
  <si>
    <t>7K/6R1/8/p1N2k2/8/5b2/5p2/8 w</t>
  </si>
  <si>
    <t>K7/8/8/8/N6p/8/8/2k5 w</t>
  </si>
  <si>
    <t>1K1N4/4N3/4p3/kpp5/3bp3/1Pp3p1/4P3/6B1 w</t>
  </si>
  <si>
    <t>1n1q3B/R4p1N/pQ3P1k/PpR2P2/bPr3P1/KpPr3p/1P6/8 w</t>
  </si>
  <si>
    <t>2K5/8/8/1k6/8/7p/8/2N5 w</t>
  </si>
  <si>
    <t>1Q6/4p1p1/pp2P3/kp4p1/1p4Pn/1P6/1PP2Kp1/7b w</t>
  </si>
  <si>
    <t>K7/8/NP2r3/kPP5/8/7p/8/8 w</t>
  </si>
  <si>
    <t>8/2p5/1p6/B3p3/p1R1P3/P1P1P3/pkPK4/8 w</t>
  </si>
  <si>
    <t>8/8/8/8/2kp4/p1p5/3P4/1R1K4 b</t>
  </si>
  <si>
    <t>2r1N2k/7P/r5pK/6P1/4N3/1P5P/p1P5/4B3 w</t>
  </si>
  <si>
    <t>2r1N2k/7P/6pK/r5P1/4N3/1P5P/p1P5/4B3 w</t>
  </si>
  <si>
    <t>2K4N/8/8/1k6/7p/8/8/8 w</t>
  </si>
  <si>
    <t>N4K2/1k6/p7/8/8/8/8/8 w</t>
  </si>
  <si>
    <t>8/8/8/8/8/K1k5/5N1p/8 w</t>
  </si>
  <si>
    <t>8/4k3/K5p1/7p/7P/8/6P1/8 w</t>
  </si>
  <si>
    <t>4q1k1/8/Q4K1P/3p4/8/8/8/8 w</t>
  </si>
  <si>
    <t>5R2/5K2/7k/5p2/8/3P1p1P/3P1P1p/8 w</t>
  </si>
  <si>
    <t>6B1/7N/2pp3p/3r2p1/7p/6pk/3P1P2/7K w</t>
  </si>
  <si>
    <t>4K3/8/8/5k2/p7/8/7N/8 w</t>
  </si>
  <si>
    <t>8/6k1/PN6/p5pr/8/5K2/8/8 w</t>
  </si>
  <si>
    <t>3n1kBR/3Kp2p/7P/8/8/8/3RP3/q4n2 w</t>
  </si>
  <si>
    <t>8/6p1/2R5/2p5/2P5/2K4p/2P3pr/k6b w</t>
  </si>
  <si>
    <t>8/1q6/3B4/8/2Q5/4k2K/4p3/8 w</t>
  </si>
  <si>
    <t>5k1K/5N1p/p6p/1N6/5p2/8/8/8 w</t>
  </si>
  <si>
    <t>8/1p6/pp6/kp6/8/K1P5/8/8 w</t>
  </si>
  <si>
    <t>8/8/6pp/1p4p1/1P3pPk/5P2/6P1/6K1 w</t>
  </si>
  <si>
    <t>8/8/4k3/8/2p1p3/p1P1Pp2/rp1P1P2/bR1K4 w</t>
  </si>
  <si>
    <t>8/2p1p1p1/2pkp1P1/1p6/1PPp2K1/3P1P2/8/8 w</t>
  </si>
  <si>
    <t>K7/2p2p2/5p1k/7P/p4p2/4pP2/4P3/B7 w</t>
  </si>
  <si>
    <t>8/2k5/8/8/1p1p2Pp/3K4/N7/8 w</t>
  </si>
  <si>
    <t>5k2/p5pB/6P1/8/2p2p1P/2p2P1K/2P2P2/8 w</t>
  </si>
  <si>
    <t>4K1kq/5pp1/3p4/3P4/4BN2/2P5/5PR1/7b w</t>
  </si>
  <si>
    <t>3k4/1pp5/p4P1p/P1p1KP1P/2P4p/7P/2P5/8 w</t>
  </si>
  <si>
    <t>n5B1/1pp5/8/b1K1pN2/Rr2k3/p3p1P1/4P3/8 w</t>
  </si>
  <si>
    <t>8/7R/8/3K4/8/7p/5p2/5k2 w</t>
  </si>
  <si>
    <t>8/8/8/5K2/2k5/p7/8/4N3 w</t>
  </si>
  <si>
    <t>K7/7p/8/8/N2k4/8/8/8 b</t>
  </si>
  <si>
    <t>K7/8/8/7p/N2k4/8/8/8 w</t>
  </si>
  <si>
    <t>8/8/5B2/4N1Np/2p1p3/2p3K1/3P3P/3b2k1 b</t>
  </si>
  <si>
    <t>8/8/6pp/5p1p/7k/2Q5/5KPq/8 w</t>
  </si>
  <si>
    <t>k4N2/P7/K7/8/3p4/8/2P3r1/8 w</t>
  </si>
  <si>
    <t>6q1/8/4b3/pp3B2/kp6/8/1P3Q2/2K5 w</t>
  </si>
  <si>
    <t>8/5p2/8/2N5/3K4/7p/1N4k1/8 w</t>
  </si>
  <si>
    <t>7K/p2rB2P/P2P4/1p3k2/1P6/8/2p5/8 w</t>
  </si>
  <si>
    <t>6K1/p2rB3/P2P3P/1p3k2/1P6/8/2p5/8 w</t>
  </si>
  <si>
    <t>2q5/3p1Q2/8/7p/7p/7p/pp5P/rk2K3 w</t>
  </si>
  <si>
    <t>8/8/8/8/4p1k1/4Kppp/4P2b/2N2N2 w</t>
  </si>
  <si>
    <t>8/8/8/8/p3N3/3p2Pk/5Kp1/8 w</t>
  </si>
  <si>
    <t>B7/8/4p3/4p1p1/4Pp2/5p1p/7p/4BK1k w</t>
  </si>
  <si>
    <t>1R6/P7/q5kB/P7/1P3Pbp/1pp4P/2P5/2K5 w</t>
  </si>
  <si>
    <t>8/6p1/5p2/p1kP1P1p/Pp2K2P/1P6/8/8 w</t>
  </si>
  <si>
    <t>8/8/pp6/kp6/2p5/K1P5/1P6/8 w</t>
  </si>
  <si>
    <t>2n5/1P1p4/3P4/2B1P3/3P4/6p1/pp4P1/Nk5K w</t>
  </si>
  <si>
    <t>B4k1K/4pP1p/PP2P2P/8/8/p7/1p6/3b4 w</t>
  </si>
  <si>
    <t>8/8/6p1/8/1pp5/6P1/pp1p1N2/krbK4 w</t>
  </si>
  <si>
    <t>2Nq4/8/2R2p2/p2pp3/3kp2p/8/P3PK1P/8 w</t>
  </si>
  <si>
    <t>8/1p6/1pb5/3R4/8/8/pbR5/rk1K4 w</t>
  </si>
  <si>
    <t>2n1k3/8/4K3/8/6N1/8/8/4B3 b</t>
  </si>
  <si>
    <t>8/8/8/7B/4K3/7p/6kp/8 w</t>
  </si>
  <si>
    <t>8/8/pp6/3pk3/P6p/2PK3P/2P5/8 w</t>
  </si>
  <si>
    <t>8/8/8/8/5K2/3k4/p1p5/7R w</t>
  </si>
  <si>
    <t>R7/8/6K1/8/8/p7/2p5/2k5 w</t>
  </si>
  <si>
    <t>8/2p1pp1K/2Pp1q2/4kp1P/2P4p/4PP1P/3P4/8 w</t>
  </si>
  <si>
    <t>q1k5/2p1K3/1pP5/pP6/P7/B7/B7/8 w</t>
  </si>
  <si>
    <t>8/6K1/8/8/p2N3k/8/3B1p2/8 w</t>
  </si>
  <si>
    <t>8/8/8/8/6p1/5pkp/1R6/6K1 w</t>
  </si>
  <si>
    <t>8/2K5/k1p5/1p6/3N4/1P5r/2N5/8 w</t>
  </si>
  <si>
    <t>3R2n1/4ppr1/7p/7p/1B4pk/8/5PK1/8 w</t>
  </si>
  <si>
    <t>2k5/8/2K1P3/b7/8/8/7B/8 w</t>
  </si>
  <si>
    <t>8/8/6pp/5p1k/5P2/7K/6P1/8 w</t>
  </si>
  <si>
    <t>8/8/3p3r/8/2B2p2/5K1p/7p/7k w</t>
  </si>
  <si>
    <t>8/8/8/3K4/8/p1k5/8/N7 w</t>
  </si>
  <si>
    <t>7B/2p5/6p1/8/7P/8/p7/1k1K4 w</t>
  </si>
  <si>
    <t>7k/5r2/5N2/5K2/8/3p4/1R1N4/8 b</t>
  </si>
  <si>
    <t>8/8/8/8/6N1/5p1p/8/4K1k1 w</t>
  </si>
  <si>
    <t>7k/8/5N2/r7/5K2/8/3R4/8 w</t>
  </si>
  <si>
    <t>8/3p4/8/6k1/5ppN/8/3P1P1p/R3K3 w Q -</t>
  </si>
  <si>
    <t>@1</t>
  </si>
  <si>
    <t>@2</t>
  </si>
  <si>
    <t>@3</t>
  </si>
  <si>
    <t>@4</t>
  </si>
  <si>
    <t>xx</t>
  </si>
  <si>
    <t>6792</t>
  </si>
  <si>
    <t>7248</t>
  </si>
  <si>
    <t>8171</t>
  </si>
  <si>
    <t>9829</t>
  </si>
  <si>
    <t>10071</t>
  </si>
  <si>
    <t>10799</t>
  </si>
  <si>
    <t>10883</t>
  </si>
  <si>
    <t>11160</t>
  </si>
  <si>
    <t>11418</t>
  </si>
  <si>
    <t>11796</t>
  </si>
  <si>
    <t>12166</t>
  </si>
  <si>
    <t>12435</t>
  </si>
  <si>
    <t>12529</t>
  </si>
  <si>
    <t>12530</t>
  </si>
  <si>
    <t>13007</t>
  </si>
  <si>
    <t>13008</t>
  </si>
  <si>
    <t>13375</t>
  </si>
  <si>
    <t>13401</t>
  </si>
  <si>
    <t>13557</t>
  </si>
  <si>
    <t>13782</t>
  </si>
  <si>
    <t>14091</t>
  </si>
  <si>
    <t>14231</t>
  </si>
  <si>
    <t>14329</t>
  </si>
  <si>
    <t>14434</t>
  </si>
  <si>
    <t>14731</t>
  </si>
  <si>
    <t>14969</t>
  </si>
  <si>
    <t>15591</t>
  </si>
  <si>
    <t>15671</t>
  </si>
  <si>
    <t>15931</t>
  </si>
  <si>
    <t>16243</t>
  </si>
  <si>
    <t>16244</t>
  </si>
  <si>
    <t>16245</t>
  </si>
  <si>
    <t>16366</t>
  </si>
  <si>
    <t>16725</t>
  </si>
  <si>
    <t>17101</t>
  </si>
  <si>
    <t>17362</t>
  </si>
  <si>
    <t>17397</t>
  </si>
  <si>
    <t>17876</t>
  </si>
  <si>
    <t>19125</t>
  </si>
  <si>
    <t>19279</t>
  </si>
  <si>
    <t>19675</t>
  </si>
  <si>
    <t>19715</t>
  </si>
  <si>
    <t>19949</t>
  </si>
  <si>
    <t>20616</t>
  </si>
  <si>
    <t>20617</t>
  </si>
  <si>
    <t>20618</t>
  </si>
  <si>
    <t>21071</t>
  </si>
  <si>
    <t>21404</t>
  </si>
  <si>
    <t>21490</t>
  </si>
  <si>
    <t>21632</t>
  </si>
  <si>
    <t>21645</t>
  </si>
  <si>
    <t>22223</t>
  </si>
  <si>
    <t>22284</t>
  </si>
  <si>
    <t>22286</t>
  </si>
  <si>
    <t>22459</t>
  </si>
  <si>
    <t>22463</t>
  </si>
  <si>
    <t>22528</t>
  </si>
  <si>
    <t>22579</t>
  </si>
  <si>
    <t>22640</t>
  </si>
  <si>
    <t>23177</t>
  </si>
  <si>
    <t>23761</t>
  </si>
  <si>
    <t>24095</t>
  </si>
  <si>
    <t>24138</t>
  </si>
  <si>
    <t>24339</t>
  </si>
  <si>
    <t>24800</t>
  </si>
  <si>
    <t>25102</t>
  </si>
  <si>
    <t>25180</t>
  </si>
  <si>
    <t>25490</t>
  </si>
  <si>
    <t>25713</t>
  </si>
  <si>
    <t>25737</t>
  </si>
  <si>
    <t>25801</t>
  </si>
  <si>
    <t>26233</t>
  </si>
  <si>
    <t>26633</t>
  </si>
  <si>
    <t>27016</t>
  </si>
  <si>
    <t>27277</t>
  </si>
  <si>
    <t>27497</t>
  </si>
  <si>
    <t>28577</t>
  </si>
  <si>
    <t>28668</t>
  </si>
  <si>
    <t>29735</t>
  </si>
  <si>
    <t>30378</t>
  </si>
  <si>
    <t>30668</t>
  </si>
  <si>
    <t>30759</t>
  </si>
  <si>
    <t>30773</t>
  </si>
  <si>
    <t>31670</t>
  </si>
  <si>
    <t>31774</t>
  </si>
  <si>
    <t>31960</t>
  </si>
  <si>
    <t>32025</t>
  </si>
  <si>
    <t>32387</t>
  </si>
  <si>
    <t>32466</t>
  </si>
  <si>
    <t>32904</t>
  </si>
  <si>
    <t>33070</t>
  </si>
  <si>
    <t>33351</t>
  </si>
  <si>
    <t>33394</t>
  </si>
  <si>
    <t>33680</t>
  </si>
  <si>
    <t>33852</t>
  </si>
  <si>
    <t>34267</t>
  </si>
  <si>
    <t>34294</t>
  </si>
  <si>
    <t>34458</t>
  </si>
  <si>
    <t>34696</t>
  </si>
  <si>
    <t>34990</t>
  </si>
  <si>
    <t>35254</t>
  </si>
  <si>
    <t>35414</t>
  </si>
  <si>
    <t>35599</t>
  </si>
  <si>
    <t>35811</t>
  </si>
  <si>
    <t>36000</t>
  </si>
  <si>
    <t>36110</t>
  </si>
  <si>
    <t>36113</t>
  </si>
  <si>
    <t>37154</t>
  </si>
  <si>
    <t>37723</t>
  </si>
  <si>
    <t>37889</t>
  </si>
  <si>
    <t>37970</t>
  </si>
  <si>
    <t>38013</t>
  </si>
  <si>
    <t>38014</t>
  </si>
  <si>
    <t>38218</t>
  </si>
  <si>
    <t>38261</t>
  </si>
  <si>
    <t>38281</t>
  </si>
  <si>
    <t>38872</t>
  </si>
  <si>
    <t>39426</t>
  </si>
  <si>
    <t>39697</t>
  </si>
  <si>
    <t>40217</t>
  </si>
  <si>
    <t>40425</t>
  </si>
  <si>
    <t>40735</t>
  </si>
  <si>
    <t>41129</t>
  </si>
  <si>
    <t>41143</t>
  </si>
  <si>
    <t>41285</t>
  </si>
  <si>
    <t>41621</t>
  </si>
  <si>
    <t>41986</t>
  </si>
  <si>
    <t>42005</t>
  </si>
  <si>
    <t>42044</t>
  </si>
  <si>
    <t>42075</t>
  </si>
  <si>
    <t>42175</t>
  </si>
  <si>
    <t>42529</t>
  </si>
  <si>
    <t>42742</t>
  </si>
  <si>
    <t>42881</t>
  </si>
  <si>
    <t>43328</t>
  </si>
  <si>
    <t>43657</t>
  </si>
  <si>
    <t>43820</t>
  </si>
  <si>
    <t>43958</t>
  </si>
  <si>
    <t>43963</t>
  </si>
  <si>
    <t>43970</t>
  </si>
  <si>
    <t>44065</t>
  </si>
  <si>
    <t>44146</t>
  </si>
  <si>
    <t>44288</t>
  </si>
  <si>
    <t>44359</t>
  </si>
  <si>
    <t>44823</t>
  </si>
  <si>
    <t>45078</t>
  </si>
  <si>
    <t>45497</t>
  </si>
  <si>
    <t>45864</t>
  </si>
  <si>
    <t>45913</t>
  </si>
  <si>
    <t>46071</t>
  </si>
  <si>
    <t>46165</t>
  </si>
  <si>
    <t>46233</t>
  </si>
  <si>
    <t>46293</t>
  </si>
  <si>
    <t>46294</t>
  </si>
  <si>
    <t>46598</t>
  </si>
  <si>
    <t>46825</t>
  </si>
  <si>
    <t>46833</t>
  </si>
  <si>
    <t>46950</t>
  </si>
  <si>
    <t>47043</t>
  </si>
  <si>
    <t>47558</t>
  </si>
  <si>
    <t>47560</t>
  </si>
  <si>
    <t>47580</t>
  </si>
  <si>
    <t>47627</t>
  </si>
  <si>
    <t>47734</t>
  </si>
  <si>
    <t>48002</t>
  </si>
  <si>
    <t>48097</t>
  </si>
  <si>
    <t>49341</t>
  </si>
  <si>
    <t>49677</t>
  </si>
  <si>
    <t>49960</t>
  </si>
  <si>
    <t>50439</t>
  </si>
  <si>
    <t>50792</t>
  </si>
  <si>
    <t>50923</t>
  </si>
  <si>
    <t>51727</t>
  </si>
  <si>
    <t>51795</t>
  </si>
  <si>
    <t>52352</t>
  </si>
  <si>
    <t>52353</t>
  </si>
  <si>
    <t>52354</t>
  </si>
  <si>
    <t>52560</t>
  </si>
  <si>
    <t>52561</t>
  </si>
  <si>
    <t>52804</t>
  </si>
  <si>
    <t>53178</t>
  </si>
  <si>
    <t>53241</t>
  </si>
  <si>
    <t>53318</t>
  </si>
  <si>
    <t>53935</t>
  </si>
  <si>
    <t>53942</t>
  </si>
  <si>
    <t>53978</t>
  </si>
  <si>
    <t>54533</t>
  </si>
  <si>
    <t>54595</t>
  </si>
  <si>
    <t>54653</t>
  </si>
  <si>
    <t>54871</t>
  </si>
  <si>
    <t>54876</t>
  </si>
  <si>
    <t>55441</t>
  </si>
  <si>
    <t>55579</t>
  </si>
  <si>
    <t>56696</t>
  </si>
  <si>
    <t>56867</t>
  </si>
  <si>
    <t>56898</t>
  </si>
  <si>
    <t>57314</t>
  </si>
  <si>
    <t>57496</t>
  </si>
  <si>
    <t>58021</t>
  </si>
  <si>
    <t>58022</t>
  </si>
  <si>
    <t>58023</t>
  </si>
  <si>
    <t>58583</t>
  </si>
  <si>
    <t>58829</t>
  </si>
  <si>
    <t>59008</t>
  </si>
  <si>
    <t>59174</t>
  </si>
  <si>
    <t>59389</t>
  </si>
  <si>
    <t>59408</t>
  </si>
  <si>
    <t>59882</t>
  </si>
  <si>
    <t>60031</t>
  </si>
  <si>
    <t>60532</t>
  </si>
  <si>
    <t>61194</t>
  </si>
  <si>
    <t>61584</t>
  </si>
  <si>
    <t>62298</t>
  </si>
  <si>
    <t>62447</t>
  </si>
  <si>
    <t>62535</t>
  </si>
  <si>
    <t>63259</t>
  </si>
  <si>
    <t>63407</t>
  </si>
  <si>
    <t>63770</t>
  </si>
  <si>
    <t>63790</t>
  </si>
  <si>
    <t>63791</t>
  </si>
  <si>
    <t>64027</t>
  </si>
  <si>
    <t>64042</t>
  </si>
  <si>
    <t>64050</t>
  </si>
  <si>
    <t>64155</t>
  </si>
  <si>
    <t>64892</t>
  </si>
  <si>
    <t>64969</t>
  </si>
  <si>
    <t>65332</t>
  </si>
  <si>
    <t>65333</t>
  </si>
  <si>
    <t>65778</t>
  </si>
  <si>
    <t>67484</t>
  </si>
  <si>
    <t>67645</t>
  </si>
  <si>
    <t>67781</t>
  </si>
  <si>
    <t>67885</t>
  </si>
  <si>
    <t>68057</t>
  </si>
  <si>
    <t>68508</t>
  </si>
  <si>
    <t>68924</t>
  </si>
  <si>
    <t>69351</t>
  </si>
  <si>
    <t>69744</t>
  </si>
  <si>
    <t>69987</t>
  </si>
  <si>
    <t>70143</t>
  </si>
  <si>
    <t>70484</t>
  </si>
  <si>
    <t>71016</t>
  </si>
  <si>
    <t>71738</t>
  </si>
  <si>
    <t>71765</t>
  </si>
  <si>
    <t>71816</t>
  </si>
  <si>
    <t>72043</t>
  </si>
  <si>
    <t>72074</t>
  </si>
  <si>
    <t>72146</t>
  </si>
  <si>
    <t>72322</t>
  </si>
  <si>
    <t>73141</t>
  </si>
  <si>
    <t>73209</t>
  </si>
  <si>
    <t>73210</t>
  </si>
  <si>
    <t>73278</t>
  </si>
  <si>
    <t>73978</t>
  </si>
  <si>
    <t>74662</t>
  </si>
  <si>
    <t>74663</t>
  </si>
  <si>
    <t>74807</t>
  </si>
  <si>
    <t>74821</t>
  </si>
  <si>
    <t>74822</t>
  </si>
  <si>
    <t>75800</t>
  </si>
  <si>
    <t>76076</t>
  </si>
  <si>
    <t>76884</t>
  </si>
  <si>
    <t>76972</t>
  </si>
  <si>
    <t>77982</t>
  </si>
  <si>
    <t>78166</t>
  </si>
  <si>
    <t>78396</t>
  </si>
  <si>
    <t>79015</t>
  </si>
  <si>
    <t>79028</t>
  </si>
  <si>
    <t>80185</t>
  </si>
  <si>
    <t>81163</t>
  </si>
  <si>
    <t>81188</t>
  </si>
  <si>
    <t>81253</t>
  </si>
  <si>
    <t>81819</t>
  </si>
  <si>
    <t>81991</t>
  </si>
  <si>
    <t>82042</t>
  </si>
  <si>
    <t>82546</t>
  </si>
  <si>
    <t>82566</t>
  </si>
  <si>
    <t>82697</t>
  </si>
  <si>
    <t>82840</t>
  </si>
  <si>
    <t>83065</t>
  </si>
  <si>
    <t>83372</t>
  </si>
  <si>
    <t>83682</t>
  </si>
  <si>
    <t>84003</t>
  </si>
  <si>
    <t>84051</t>
  </si>
  <si>
    <t>84460</t>
  </si>
  <si>
    <t>84548</t>
  </si>
  <si>
    <t>84549</t>
  </si>
  <si>
    <t>85063</t>
  </si>
  <si>
    <t>85072</t>
  </si>
  <si>
    <t>85095</t>
  </si>
  <si>
    <t>85208</t>
  </si>
  <si>
    <t>HHdbV#</t>
  </si>
  <si>
    <t>indications</t>
  </si>
  <si>
    <t>of flaws</t>
  </si>
  <si>
    <t>@2 @3</t>
  </si>
  <si>
    <t>@1 @3</t>
  </si>
  <si>
    <t>@3 @2</t>
  </si>
  <si>
    <t>@1 @2</t>
  </si>
  <si>
    <t>@1 @2 @3</t>
  </si>
  <si>
    <t>@2 @1</t>
  </si>
  <si>
    <t>@</t>
  </si>
  <si>
    <t>Chess</t>
  </si>
  <si>
    <t>1-0, dtm = 56p</t>
  </si>
  <si>
    <t>3/4</t>
  </si>
  <si>
    <t>KB-krp</t>
  </si>
  <si>
    <t>!</t>
  </si>
  <si>
    <t>@3 @1 @2</t>
  </si>
  <si>
    <t xml:space="preserve"> @3 (@2)</t>
  </si>
  <si>
    <t>0-1, dtm = 80p</t>
  </si>
  <si>
    <t>(@2)</t>
  </si>
  <si>
    <t>@2 @3 @1</t>
  </si>
  <si>
    <t>Campioli, M</t>
  </si>
  <si>
    <t>Diaz, W</t>
  </si>
  <si>
    <t>Pastalaka, M</t>
  </si>
  <si>
    <t>Rusz, A</t>
  </si>
  <si>
    <t>Jasik, A</t>
  </si>
  <si>
    <t>Magini, F</t>
  </si>
  <si>
    <t>Aberman, V</t>
  </si>
  <si>
    <t>Aliev, I</t>
  </si>
  <si>
    <t>Sizonenko, V</t>
  </si>
  <si>
    <t>Hornecker, S</t>
  </si>
  <si>
    <t>Amiryan, G</t>
  </si>
  <si>
    <t>Becker, R</t>
  </si>
  <si>
    <t>Kovalenko, V</t>
  </si>
  <si>
    <t>Fomichev, E</t>
  </si>
  <si>
    <t>Neishtadt, V</t>
  </si>
  <si>
    <t>Pitkanen, J</t>
  </si>
  <si>
    <t>Kudelich, E</t>
  </si>
  <si>
    <t>Mikitovics, J</t>
  </si>
  <si>
    <t>Khatyamov, R</t>
  </si>
  <si>
    <t>Vinichenko, V</t>
  </si>
  <si>
    <t>Pomogalov, V</t>
  </si>
  <si>
    <t>Van Essen, M</t>
  </si>
  <si>
    <t>Perone, D</t>
  </si>
  <si>
    <t>Buchinsky, R</t>
  </si>
  <si>
    <t>Akobia, I</t>
  </si>
  <si>
    <t>Bakaev, I Vogelgesang, P Momot</t>
  </si>
  <si>
    <t>Copie, J</t>
  </si>
  <si>
    <t>Rakov, E</t>
  </si>
  <si>
    <t>Gamsjager, E</t>
  </si>
  <si>
    <t>Heiskanen, R</t>
  </si>
  <si>
    <t>Argunov, N</t>
  </si>
  <si>
    <t>Sidorov, B</t>
  </si>
  <si>
    <t>Bondar, I</t>
  </si>
  <si>
    <t>Kichigin, V</t>
  </si>
  <si>
    <t>Katsnelson, L Katsnelson, V</t>
  </si>
  <si>
    <t>Lifanov, A</t>
  </si>
  <si>
    <t>Kalashnikov, V</t>
  </si>
  <si>
    <t>Borisenko, I</t>
  </si>
  <si>
    <t>Gurgenidze, D</t>
  </si>
  <si>
    <t>Argunov, V</t>
  </si>
  <si>
    <t>Stanev, G</t>
  </si>
  <si>
    <t>Rossi, P</t>
  </si>
  <si>
    <t>Spiridonov, R</t>
  </si>
  <si>
    <t>Selman, J</t>
  </si>
  <si>
    <t>Pozharsky, A</t>
  </si>
  <si>
    <t>Levitt, J Shirov, A</t>
  </si>
  <si>
    <t>Genenncher, F</t>
  </si>
  <si>
    <t>Uppstrom, R</t>
  </si>
  <si>
    <t>Arestov, P</t>
  </si>
  <si>
    <t>Babiarz, A</t>
  </si>
  <si>
    <t>Selivanov, A</t>
  </si>
  <si>
    <t>Randviir, J</t>
  </si>
  <si>
    <t>Stavrietsky, A</t>
  </si>
  <si>
    <t>Grin, A</t>
  </si>
  <si>
    <t>Mees, W</t>
  </si>
  <si>
    <t>Vlasak, E Husak, K</t>
  </si>
  <si>
    <t>Konstantinov, A</t>
  </si>
  <si>
    <t>Kalinin, A Kakovin, A</t>
  </si>
  <si>
    <t>Ulrichsen, J</t>
  </si>
  <si>
    <t>Krystufek, P</t>
  </si>
  <si>
    <t>Machitidze, A</t>
  </si>
  <si>
    <t>Roslov, Y</t>
  </si>
  <si>
    <t>Ponzetto, G</t>
  </si>
  <si>
    <t>Todek, S</t>
  </si>
  <si>
    <t>Zinar, M</t>
  </si>
  <si>
    <t>Sadykov, A</t>
  </si>
  <si>
    <t>Grechishnikov, N</t>
  </si>
  <si>
    <t>Pandzhakidze, N</t>
  </si>
  <si>
    <t>Lovtsov, V</t>
  </si>
  <si>
    <t>Muradov, M</t>
  </si>
  <si>
    <t>Dolgov, V</t>
  </si>
  <si>
    <t>Perepeliuk, A</t>
  </si>
  <si>
    <t>Zlatanov, A</t>
  </si>
  <si>
    <t>Van Tuinen, F</t>
  </si>
  <si>
    <t>Maric, R</t>
  </si>
  <si>
    <t>Grzeban, G</t>
  </si>
  <si>
    <t>Asaba, E</t>
  </si>
  <si>
    <t>Lemaire, R</t>
  </si>
  <si>
    <t>Balazs, J</t>
  </si>
  <si>
    <t>Pandzhakidze, N Svitilsky, A</t>
  </si>
  <si>
    <t>Kazantsev, A</t>
  </si>
  <si>
    <t>Popkov, N</t>
  </si>
  <si>
    <t>Vlasak, E</t>
  </si>
  <si>
    <t>Dukic, M</t>
  </si>
  <si>
    <t>Skusinets, V</t>
  </si>
  <si>
    <t>Sedlak, L</t>
  </si>
  <si>
    <t>Iriarte, E</t>
  </si>
  <si>
    <t>Pogosyants, E</t>
  </si>
  <si>
    <t>Kolesnikov, E</t>
  </si>
  <si>
    <t>Samilo, V</t>
  </si>
  <si>
    <t>Comay, O</t>
  </si>
  <si>
    <t>Gavrilov, E Fedorovic, R</t>
  </si>
  <si>
    <t>Garayazli, I</t>
  </si>
  <si>
    <t>Makhatadze, D</t>
  </si>
  <si>
    <t>Bondarenko, F</t>
  </si>
  <si>
    <t>Grzeban, G Rusinek, J</t>
  </si>
  <si>
    <t>Gogberashvili, M</t>
  </si>
  <si>
    <t>Vandiest, J</t>
  </si>
  <si>
    <t>Nadareishvili, G</t>
  </si>
  <si>
    <t>Bogomaz, A</t>
  </si>
  <si>
    <t>Lubimov, E</t>
  </si>
  <si>
    <t>Ebert, H</t>
  </si>
  <si>
    <t>Bondarenko, F Kuznetsov, AP</t>
  </si>
  <si>
    <t>Nieszl, F</t>
  </si>
  <si>
    <t>Branton, A</t>
  </si>
  <si>
    <t>Korolkov, V</t>
  </si>
  <si>
    <t>Chirita, M</t>
  </si>
  <si>
    <t>Kabiev, K</t>
  </si>
  <si>
    <t>Sereda, V</t>
  </si>
  <si>
    <t>Kopac, L</t>
  </si>
  <si>
    <t>Kakovin, A</t>
  </si>
  <si>
    <t>Elesin, V</t>
  </si>
  <si>
    <t>Klinkov, V</t>
  </si>
  <si>
    <t>Van Reek, J</t>
  </si>
  <si>
    <t>Holden, E</t>
  </si>
  <si>
    <t>Stosic, M</t>
  </si>
  <si>
    <t>Neidze, V</t>
  </si>
  <si>
    <t>Gorgiev, T</t>
  </si>
  <si>
    <t>Banny, D</t>
  </si>
  <si>
    <t>Matthaus, H</t>
  </si>
  <si>
    <t>Afanasiev, G Dvizov, E</t>
  </si>
  <si>
    <t>Katsnelson, L</t>
  </si>
  <si>
    <t>Lazar, J</t>
  </si>
  <si>
    <t>Diesen, C</t>
  </si>
  <si>
    <t>Yakovenko, V</t>
  </si>
  <si>
    <t>Tutlayants, A</t>
  </si>
  <si>
    <t>Dvizov, E</t>
  </si>
  <si>
    <t>Voit, O</t>
  </si>
  <si>
    <t>Badai, B</t>
  </si>
  <si>
    <t>Aloni, H</t>
  </si>
  <si>
    <t>Nadareishvili, G Neidze, V</t>
  </si>
  <si>
    <t>Runquist, K</t>
  </si>
  <si>
    <t>Richter, E</t>
  </si>
  <si>
    <t>Khenkin, V</t>
  </si>
  <si>
    <t>Thiele, E</t>
  </si>
  <si>
    <t>Gherman, A</t>
  </si>
  <si>
    <t>Grzeban, G Proskurowski, W</t>
  </si>
  <si>
    <t>Tatev, A</t>
  </si>
  <si>
    <t>Asplund, R</t>
  </si>
  <si>
    <t>Prokes, L</t>
  </si>
  <si>
    <t>Grzeban, G Hildebrand, A</t>
  </si>
  <si>
    <t>Lukasik, E</t>
  </si>
  <si>
    <t>Ericsson, A</t>
  </si>
  <si>
    <t>Koranyi, A</t>
  </si>
  <si>
    <t>Belenky, A</t>
  </si>
  <si>
    <t>Kassai, R</t>
  </si>
  <si>
    <t>Haring, J</t>
  </si>
  <si>
    <t>Diachenko, A Sholpo, A</t>
  </si>
  <si>
    <t>Hildebrand, A</t>
  </si>
  <si>
    <t>Dijkerman, A</t>
  </si>
  <si>
    <t>Teodoru, G</t>
  </si>
  <si>
    <t>Moravec, A</t>
  </si>
  <si>
    <t>Kubbel, L</t>
  </si>
  <si>
    <t>Bernhardt, G</t>
  </si>
  <si>
    <t>Nestorescu, V</t>
  </si>
  <si>
    <t>Hannemann, K</t>
  </si>
  <si>
    <t>Sanderse, J</t>
  </si>
  <si>
    <t>Yaroslavtsev, A</t>
  </si>
  <si>
    <t>Duras, O</t>
  </si>
  <si>
    <t>Garaza, L</t>
  </si>
  <si>
    <t>Pachman, V</t>
  </si>
  <si>
    <t>Gaerths, B</t>
  </si>
  <si>
    <t>Pachman, L</t>
  </si>
  <si>
    <t>Van Altena, G</t>
  </si>
  <si>
    <t>Ebersz, K</t>
  </si>
  <si>
    <t>Hasek, J</t>
  </si>
  <si>
    <t>Nikolaev, D</t>
  </si>
  <si>
    <t>Korn, M</t>
  </si>
  <si>
    <t>Boros, S</t>
  </si>
  <si>
    <t>Bagdasarian, G</t>
  </si>
  <si>
    <t>Ohman, I</t>
  </si>
  <si>
    <t>Troitzky, A</t>
  </si>
  <si>
    <t>De Feijter, C</t>
  </si>
  <si>
    <t>Votruba, O</t>
  </si>
  <si>
    <t>Liburkin, M</t>
  </si>
  <si>
    <t>Kasparyan, G</t>
  </si>
  <si>
    <t>Aizenshtat, M</t>
  </si>
  <si>
    <t>Moravec, J</t>
  </si>
  <si>
    <t>Ginninger, H</t>
  </si>
  <si>
    <t>Gandolfi, V</t>
  </si>
  <si>
    <t>Lazard, F</t>
  </si>
  <si>
    <t>Gurvich, A</t>
  </si>
  <si>
    <t>Reti, R</t>
  </si>
  <si>
    <t>Rabinovich, I</t>
  </si>
  <si>
    <t>Cheron, A</t>
  </si>
  <si>
    <t>Somov Nasimovich, E</t>
  </si>
  <si>
    <t>Rychagov, K</t>
  </si>
  <si>
    <t>Svoboda, R</t>
  </si>
  <si>
    <t>Bianchetti, R</t>
  </si>
  <si>
    <t>Zalkind, L</t>
  </si>
  <si>
    <t>Krejcik, J</t>
  </si>
  <si>
    <t>Leick, W</t>
  </si>
  <si>
    <t>Cumpe, J</t>
  </si>
  <si>
    <t>Drewitt, J</t>
  </si>
  <si>
    <t>Geiler, H</t>
  </si>
  <si>
    <t>Adamson, H</t>
  </si>
  <si>
    <t>Apschenek, F</t>
  </si>
  <si>
    <t>De Rossi, G</t>
  </si>
  <si>
    <t>Galitzky, A</t>
  </si>
  <si>
    <t>Rinck, H</t>
  </si>
  <si>
    <t>Amelung, F</t>
  </si>
  <si>
    <t>Lequesne, E</t>
  </si>
  <si>
    <t>L'Hermet, R</t>
  </si>
  <si>
    <t>Kockelkorn, C</t>
  </si>
  <si>
    <t>Kling, J Horwitz, B</t>
  </si>
  <si>
    <t>Horwitz, B</t>
  </si>
  <si>
    <t>Shinkman, W</t>
  </si>
  <si>
    <t>Urusov, S</t>
  </si>
  <si>
    <t>Stanley, C</t>
  </si>
  <si>
    <t>Centurini, L</t>
  </si>
  <si>
    <t>Mercier, F</t>
  </si>
  <si>
    <t>Gulyaev, A</t>
  </si>
  <si>
    <t>Ponziani, D</t>
  </si>
  <si>
    <t>Cozio, C</t>
  </si>
  <si>
    <t>Lolli, G</t>
  </si>
  <si>
    <t>49'@1 @2</t>
  </si>
  <si>
    <t>58'@1 @2</t>
  </si>
  <si>
    <t>54'@1 @3</t>
  </si>
  <si>
    <t>0-1 ?</t>
  </si>
  <si>
    <t>= / ¾</t>
  </si>
  <si>
    <t>theoretical</t>
  </si>
  <si>
    <t>value (/ depth)</t>
  </si>
  <si>
    <t>1-0, dtm = 29p</t>
  </si>
  <si>
    <t>0-1, dtm = 48p</t>
  </si>
  <si>
    <t>0-1, dtm = 50p</t>
  </si>
  <si>
    <t>1-0, dtm = 57p</t>
  </si>
  <si>
    <t>First</t>
  </si>
  <si>
    <t>7m-pos</t>
  </si>
  <si>
    <t>==</t>
  </si>
  <si>
    <t>6b</t>
  </si>
  <si>
    <t>12b</t>
  </si>
  <si>
    <t>15b</t>
  </si>
  <si>
    <t>21w</t>
  </si>
  <si>
    <t>0 - 1 - 2</t>
  </si>
  <si>
    <t>0 - 1 - 3</t>
  </si>
  <si>
    <t>Lasker Chess</t>
  </si>
  <si>
    <t>Game</t>
  </si>
  <si>
    <t>Stalemate</t>
  </si>
  <si>
    <t>Turns a cooked chess study into a Lasker Study: analysis done</t>
  </si>
  <si>
    <t>Unlikely to be forced stalemate</t>
  </si>
  <si>
    <t>Seems sound</t>
  </si>
  <si>
    <t>White forces s'mate, maybe the only way</t>
  </si>
  <si>
    <t>Verdict</t>
  </si>
  <si>
    <t>Selman's 'Reciprocal Stalemates' … and busted/cooked studies</t>
  </si>
  <si>
    <t>Busted/Cooked Studies</t>
  </si>
  <si>
    <t>=0560.00d1d3</t>
  </si>
  <si>
    <t>8/8/r3b3/2R5/8/b2k4/8/3K3R w</t>
  </si>
  <si>
    <t>Scoring Lasker Chess - 2</t>
  </si>
  <si>
    <t>Score</t>
  </si>
  <si>
    <t>5-way</t>
  </si>
  <si>
    <t>scores</t>
  </si>
  <si>
    <t>0 - 1 - 1 - 1 - 2</t>
  </si>
  <si>
    <t>0 - 1 - 1 - 1 - 3</t>
  </si>
  <si>
    <t>0 - 0.5 - 1 - 1.5 - 2</t>
  </si>
  <si>
    <t>0 - 0.5 - 1 - 2 - 3</t>
  </si>
  <si>
    <t>linear</t>
  </si>
  <si>
    <t>0 - 0.4 - 1 - 1.6 - 2</t>
  </si>
  <si>
    <t>0 - 0.4 - 1 - 2.2 - 3</t>
  </si>
  <si>
    <t>0 - 0.375 - 1 - 1.875 - 3</t>
  </si>
  <si>
    <t>0 - 0.28 - 1 - 2.08 - 3</t>
  </si>
  <si>
    <t>0 - 0.48 - 1 - 1.68 - 3</t>
  </si>
  <si>
    <t>0 - 1 - 2 - 3 - 4</t>
  </si>
  <si>
    <t>0 - 1 - 2 - 4 - 6</t>
  </si>
  <si>
    <t>0 - 2 - 5 - 8 - 10</t>
  </si>
  <si>
    <t>0 - 2 - 5 - 11 - 15</t>
  </si>
  <si>
    <t>0 - 0.6 - 1 - 1.4 - 2</t>
  </si>
  <si>
    <t>0 - 3 - 5 - 7 - 10</t>
  </si>
  <si>
    <t>0 - 7 - 25 - 52 - 75</t>
  </si>
  <si>
    <t>0 - 12 - 25 - 42 - 75</t>
  </si>
  <si>
    <t>0 - 300 - 300 - 300 - 600</t>
  </si>
  <si>
    <t>0 - 200 - 200 - 200 - 600</t>
  </si>
  <si>
    <t>0 - 150 - 300 - 450 - 600</t>
  </si>
  <si>
    <t>0 - 100 - 200 - 400 - 600</t>
  </si>
  <si>
    <t>0 - 120 - 300 - 480 - 600</t>
  </si>
  <si>
    <t xml:space="preserve">0 - 180 - 300 - 420 - 600 </t>
  </si>
  <si>
    <t xml:space="preserve">All ranged to </t>
  </si>
  <si>
    <t xml:space="preserve">Win + </t>
  </si>
  <si>
    <t>Draw</t>
  </si>
  <si>
    <t>Two</t>
  </si>
  <si>
    <t>S'mates</t>
  </si>
  <si>
    <t>&lt;</t>
  </si>
  <si>
    <t>&gt;</t>
  </si>
  <si>
    <t>in</t>
  </si>
  <si>
    <t>0 - 0.6 - 1 - 1.8 - 3</t>
  </si>
  <si>
    <t>0 - 3 - 5 - 9 - 15</t>
  </si>
  <si>
    <t>'Chess'</t>
  </si>
  <si>
    <t>Scoring</t>
  </si>
  <si>
    <t>Scores for mate</t>
  </si>
  <si>
    <t>and stalemate</t>
  </si>
  <si>
    <t>same figure for win</t>
  </si>
  <si>
    <t>0 - 120 - 200 - 360 - 600</t>
  </si>
  <si>
    <t>multiply</t>
  </si>
  <si>
    <t>by …</t>
  </si>
  <si>
    <t>Interpolation</t>
  </si>
  <si>
    <t>quadratic</t>
  </si>
  <si>
    <t>0 - 3 - 8 - 15 - 24</t>
  </si>
  <si>
    <t>x..</t>
  </si>
  <si>
    <t>0 - 12 - 12 - 12 - 24</t>
  </si>
  <si>
    <r>
      <t>The '</t>
    </r>
    <r>
      <rPr>
        <b/>
        <sz val="9"/>
        <color theme="1"/>
        <rFont val="Calibri"/>
        <family val="2"/>
      </rPr>
      <t>¾</t>
    </r>
    <r>
      <rPr>
        <b/>
        <sz val="9"/>
        <color theme="1"/>
        <rFont val="Times New Roman"/>
        <family val="1"/>
      </rPr>
      <t>' options</t>
    </r>
  </si>
  <si>
    <t>ranged to integer form</t>
  </si>
  <si>
    <t>0 - 048 - 200 - 336 - 600</t>
  </si>
  <si>
    <t>0 - 075 - 200 - 375 - 600</t>
  </si>
  <si>
    <t>0 - 080 - 200 - 440 - 600</t>
  </si>
  <si>
    <t>0 - 056 - 200 - 416 - 600</t>
  </si>
  <si>
    <t>0 - 06 - 12 - 18 - 24</t>
  </si>
  <si>
    <t>0 - 04 - 08 - 16 - 24</t>
  </si>
  <si>
    <t>0 - 03 - 08 - 15 - 24</t>
  </si>
  <si>
    <t>Prob not a forced stalemate</t>
  </si>
  <si>
    <t xml:space="preserve"> D</t>
  </si>
  <si>
    <t>ok, 4 moves</t>
  </si>
  <si>
    <t>unclear</t>
  </si>
  <si>
    <t>Reciprocal stalemate: Black s'mates, 1-3</t>
  </si>
  <si>
    <t>Maybe ok</t>
  </si>
  <si>
    <t>Stale-</t>
  </si>
  <si>
    <t>mater</t>
  </si>
  <si>
    <t>old =</t>
  </si>
  <si>
    <t>check</t>
  </si>
  <si>
    <t>Aloril's stats data from files of 2019-07-11</t>
  </si>
  <si>
    <t># pos., btm</t>
  </si>
  <si>
    <t># pos., wtm</t>
  </si>
  <si>
    <t>Example maxDTS FEN</t>
  </si>
  <si>
    <t>ply</t>
  </si>
  <si>
    <t>Quadratic Interpolation in the 0-1-3 system</t>
  </si>
  <si>
    <t>in 0-1-2</t>
  </si>
  <si>
    <t>in 0-1-3</t>
  </si>
  <si>
    <r>
      <t>in 0-</t>
    </r>
    <r>
      <rPr>
        <b/>
        <sz val="11"/>
        <color theme="1"/>
        <rFont val="Calibri"/>
        <family val="2"/>
      </rPr>
      <t>½-1</t>
    </r>
  </si>
  <si>
    <t>quad</t>
  </si>
  <si>
    <r>
      <rPr>
        <sz val="9"/>
        <color theme="1"/>
        <rFont val="Calibri"/>
        <family val="2"/>
      </rPr>
      <t>—</t>
    </r>
  </si>
  <si>
    <t>( *2)</t>
  </si>
  <si>
    <t>Maximum DTS-Depth Stalemates - Bungart</t>
  </si>
  <si>
    <t>corr.</t>
  </si>
  <si>
    <t>dts,</t>
  </si>
  <si>
    <t>continued here</t>
  </si>
  <si>
    <r>
      <rPr>
        <b/>
        <i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>% distribution of wtm results</t>
    </r>
  </si>
  <si>
    <r>
      <rPr>
        <b/>
        <i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>% distribution of btm results</t>
    </r>
  </si>
  <si>
    <t>e</t>
  </si>
  <si>
    <t>White</t>
  </si>
  <si>
    <t>Aloril's data from .csv file, 2019-07-11</t>
  </si>
  <si>
    <t>Index to Worksheets</t>
  </si>
  <si>
    <t>Content</t>
  </si>
  <si>
    <t>Bungart thesis positions and confirmation of DTS depth</t>
  </si>
  <si>
    <t>Aloril's maxDTS data</t>
  </si>
  <si>
    <t>Some 0-1-2-3-4 score %s from Aloril's data</t>
  </si>
  <si>
    <t>Some 'core stalemate force' examples</t>
  </si>
  <si>
    <t>0-1-3 quadratic interpolation</t>
  </si>
  <si>
    <t>Scoring Lasker Chess</t>
  </si>
  <si>
    <t>HHdbV extract - White gives the stale</t>
  </si>
  <si>
    <t>Selman's book 'Reciprocal Stalemate': the positions, data and commentary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</si>
</sst>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;\-0;[Red]0"/>
    <numFmt numFmtId="166" formatCode="yyyy\-mm\-dd;@"/>
    <numFmt numFmtId="167" formatCode="0.000"/>
    <numFmt numFmtId="168" formatCode="0.000;\-0.0;0"/>
    <numFmt numFmtId="169" formatCode="0.000;\-0;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  "/>
    </font>
    <font>
      <sz val="7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</font>
    <font>
      <b/>
      <sz val="18"/>
      <color theme="1"/>
      <name val="Symbol"/>
      <family val="1"/>
      <charset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Symbol"/>
      <family val="1"/>
      <charset val="2"/>
    </font>
    <font>
      <sz val="9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b/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dotted">
        <color theme="0" tint="-0.24994659260841701"/>
      </left>
      <right/>
      <top style="thin">
        <color theme="1"/>
      </top>
      <bottom style="thin">
        <color theme="0"/>
      </bottom>
      <diagonal/>
    </border>
    <border>
      <left style="dotted">
        <color theme="0" tint="-0.24994659260841701"/>
      </left>
      <right/>
      <top style="thin">
        <color theme="0"/>
      </top>
      <bottom style="thin">
        <color theme="1"/>
      </bottom>
      <diagonal/>
    </border>
    <border>
      <left style="dotted">
        <color theme="0" tint="-0.2499465926084170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dotted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dotted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dotted">
        <color theme="0" tint="-0.24994659260841701"/>
      </left>
      <right style="thin">
        <color theme="0"/>
      </right>
      <top style="thin">
        <color theme="0"/>
      </top>
      <bottom style="double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/>
    <xf numFmtId="0" fontId="1" fillId="0" borderId="0" xfId="0" quotePrefix="1" applyFont="1" applyAlignme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" fontId="1" fillId="0" borderId="0" xfId="0" quotePrefix="1" applyNumberFormat="1" applyFont="1" applyAlignment="1"/>
    <xf numFmtId="1" fontId="1" fillId="0" borderId="0" xfId="0" quotePrefix="1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6" fillId="0" borderId="0" xfId="0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0" borderId="1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8" fontId="17" fillId="0" borderId="0" xfId="0" applyNumberFormat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69" fontId="17" fillId="0" borderId="4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69" fontId="13" fillId="0" borderId="2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horizontal="center" vertical="center"/>
    </xf>
    <xf numFmtId="168" fontId="13" fillId="0" borderId="0" xfId="0" applyNumberFormat="1" applyFont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9" fontId="13" fillId="0" borderId="3" xfId="0" applyNumberFormat="1" applyFont="1" applyBorder="1" applyAlignment="1">
      <alignment horizontal="center" vertical="center"/>
    </xf>
    <xf numFmtId="168" fontId="13" fillId="0" borderId="3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69" fontId="1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" fontId="19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69" fontId="13" fillId="0" borderId="0" xfId="0" applyNumberFormat="1" applyFont="1" applyBorder="1" applyAlignment="1">
      <alignment horizontal="center" vertical="center"/>
    </xf>
    <xf numFmtId="168" fontId="13" fillId="0" borderId="0" xfId="0" applyNumberFormat="1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13" fillId="0" borderId="0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0" xfId="0" quotePrefix="1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168" fontId="22" fillId="0" borderId="1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169" fontId="22" fillId="0" borderId="6" xfId="0" quotePrefix="1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169" fontId="26" fillId="0" borderId="2" xfId="0" applyNumberFormat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169" fontId="2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0" fontId="22" fillId="0" borderId="17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10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169" fontId="22" fillId="0" borderId="15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5" fontId="1" fillId="4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" fillId="0" borderId="0" xfId="0" quotePrefix="1" applyNumberFormat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0" fontId="27" fillId="0" borderId="0" xfId="0" applyFont="1"/>
    <xf numFmtId="164" fontId="27" fillId="0" borderId="0" xfId="0" applyNumberFormat="1" applyFont="1" applyAlignment="1">
      <alignment horizontal="center"/>
    </xf>
    <xf numFmtId="0" fontId="28" fillId="0" borderId="0" xfId="0" applyFont="1" applyAlignment="1">
      <alignment vertical="center"/>
    </xf>
    <xf numFmtId="169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ll" connectionId="1" xr16:uid="{00000000-0016-0000-01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ll" connectionId="2" xr16:uid="{00000000-0016-0000-03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AF6E-AB1D-4DB7-BD97-FFB53E7CF903}">
  <dimension ref="A1:C18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8" sqref="B18"/>
    </sheetView>
  </sheetViews>
  <sheetFormatPr defaultRowHeight="15"/>
  <cols>
    <col min="1" max="1" width="1.7109375" customWidth="1"/>
    <col min="2" max="2" width="3.7109375" style="8" customWidth="1"/>
    <col min="3" max="3" width="70.7109375" customWidth="1"/>
  </cols>
  <sheetData>
    <row r="1" spans="1:3" s="241" customFormat="1" ht="18.75">
      <c r="A1" s="53" t="s">
        <v>2659</v>
      </c>
      <c r="B1" s="242"/>
    </row>
    <row r="4" spans="1:3" hidden="1"/>
    <row r="5" spans="1:3" hidden="1"/>
    <row r="6" spans="1:3" hidden="1"/>
    <row r="7" spans="1:3" hidden="1"/>
    <row r="8" spans="1:3" hidden="1"/>
    <row r="9" spans="1:3" s="1" customFormat="1">
      <c r="B9" s="9" t="s">
        <v>301</v>
      </c>
      <c r="C9" s="1" t="s">
        <v>2660</v>
      </c>
    </row>
    <row r="11" spans="1:3">
      <c r="B11" s="8">
        <f>B10+1</f>
        <v>1</v>
      </c>
      <c r="C11" t="s">
        <v>2661</v>
      </c>
    </row>
    <row r="12" spans="1:3">
      <c r="B12" s="8">
        <f t="shared" ref="B12:B18" si="0">B11+1</f>
        <v>2</v>
      </c>
      <c r="C12" t="s">
        <v>2662</v>
      </c>
    </row>
    <row r="13" spans="1:3">
      <c r="B13" s="8">
        <f t="shared" si="0"/>
        <v>3</v>
      </c>
      <c r="C13" t="s">
        <v>2663</v>
      </c>
    </row>
    <row r="14" spans="1:3">
      <c r="B14" s="8">
        <f t="shared" si="0"/>
        <v>4</v>
      </c>
      <c r="C14" t="s">
        <v>2665</v>
      </c>
    </row>
    <row r="15" spans="1:3">
      <c r="B15" s="8">
        <f t="shared" si="0"/>
        <v>5</v>
      </c>
      <c r="C15" t="s">
        <v>2666</v>
      </c>
    </row>
    <row r="16" spans="1:3">
      <c r="B16" s="8">
        <f t="shared" si="0"/>
        <v>6</v>
      </c>
      <c r="C16" t="s">
        <v>2667</v>
      </c>
    </row>
    <row r="17" spans="2:3">
      <c r="B17" s="8">
        <f t="shared" si="0"/>
        <v>7</v>
      </c>
      <c r="C17" t="s">
        <v>2668</v>
      </c>
    </row>
    <row r="18" spans="2:3">
      <c r="B18" s="8">
        <f t="shared" si="0"/>
        <v>8</v>
      </c>
      <c r="C18" t="s">
        <v>2664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5"/>
  <sheetViews>
    <sheetView zoomScale="124" zoomScaleNormal="124" workbookViewId="0">
      <selection activeCell="AK1" sqref="AK1"/>
    </sheetView>
  </sheetViews>
  <sheetFormatPr defaultRowHeight="15"/>
  <cols>
    <col min="1" max="1" width="1.7109375" customWidth="1"/>
    <col min="2" max="2" width="4.7109375" style="8" customWidth="1"/>
    <col min="3" max="3" width="3.7109375" style="3" customWidth="1"/>
    <col min="4" max="4" width="6.7109375" style="11" customWidth="1"/>
    <col min="5" max="5" width="8.7109375" style="3" customWidth="1"/>
    <col min="6" max="6" width="5.7109375" style="3" hidden="1" customWidth="1"/>
    <col min="7" max="7" width="4.7109375" style="3" hidden="1" customWidth="1"/>
    <col min="8" max="8" width="3.7109375" style="3" hidden="1" customWidth="1"/>
    <col min="9" max="12" width="4.7109375" style="3" hidden="1" customWidth="1"/>
    <col min="13" max="13" width="32.7109375" style="4" hidden="1" customWidth="1"/>
    <col min="14" max="14" width="5.7109375" style="3" hidden="1" customWidth="1"/>
    <col min="15" max="15" width="6.7109375" style="3" hidden="1" customWidth="1"/>
    <col min="16" max="16" width="2.7109375" hidden="1" customWidth="1"/>
    <col min="17" max="17" width="6.7109375" style="3" hidden="1" customWidth="1"/>
    <col min="18" max="18" width="8.7109375" style="3" hidden="1" customWidth="1"/>
    <col min="19" max="19" width="5.7109375" style="3" hidden="1" customWidth="1"/>
    <col min="20" max="23" width="4.7109375" style="3" hidden="1" customWidth="1"/>
    <col min="24" max="24" width="32.7109375" hidden="1" customWidth="1"/>
    <col min="25" max="25" width="3.7109375" style="3" hidden="1" customWidth="1"/>
    <col min="26" max="26" width="5.7109375" hidden="1" customWidth="1"/>
    <col min="27" max="27" width="6.7109375" hidden="1" customWidth="1"/>
    <col min="28" max="28" width="3.7109375" style="16" hidden="1" customWidth="1"/>
    <col min="29" max="29" width="5.7109375" style="17" customWidth="1"/>
    <col min="30" max="31" width="4.7109375" style="17" customWidth="1"/>
    <col min="32" max="34" width="4.7109375" style="17" hidden="1" customWidth="1"/>
    <col min="35" max="36" width="4.7109375" style="20" hidden="1" customWidth="1"/>
    <col min="37" max="37" width="32.7109375" style="16" customWidth="1"/>
    <col min="38" max="38" width="5.7109375" style="17" customWidth="1"/>
    <col min="39" max="39" width="6.7109375" style="17" customWidth="1"/>
  </cols>
  <sheetData>
    <row r="1" spans="1:39" ht="21">
      <c r="A1" s="2" t="s">
        <v>2650</v>
      </c>
    </row>
    <row r="4" spans="1:39">
      <c r="B4" s="10" t="s">
        <v>33</v>
      </c>
    </row>
    <row r="5" spans="1:39">
      <c r="B5" s="10" t="s">
        <v>222</v>
      </c>
    </row>
    <row r="6" spans="1:39">
      <c r="Z6" s="3">
        <f>SUM(Z11:Z2000)</f>
        <v>1</v>
      </c>
      <c r="AA6" s="3">
        <f>SUM(AA11:AA2000)</f>
        <v>0</v>
      </c>
      <c r="AH6" s="3">
        <f>SUM(AH11:AH2000)</f>
        <v>37</v>
      </c>
      <c r="AI6" s="3">
        <f>SUM(AI11:AI2000)</f>
        <v>32</v>
      </c>
      <c r="AJ6" s="49"/>
      <c r="AL6" s="17">
        <f>SUM(AL11:AL2000)</f>
        <v>39</v>
      </c>
      <c r="AM6" s="17">
        <f>SUM(AM11:AM2000)</f>
        <v>39</v>
      </c>
    </row>
    <row r="7" spans="1:39">
      <c r="G7" s="3">
        <f>SUM(G11:G2001)</f>
        <v>1</v>
      </c>
      <c r="H7" s="3">
        <f>SUM(H11:H2001)</f>
        <v>41</v>
      </c>
      <c r="I7" s="3">
        <f>MAX(I11:I2000)</f>
        <v>105</v>
      </c>
      <c r="J7" s="3">
        <f>MAX(J11:J2000)</f>
        <v>210</v>
      </c>
      <c r="K7" s="3">
        <f>MAX(K11:K2000)</f>
        <v>68</v>
      </c>
      <c r="L7" s="3">
        <f>MAX(L11:L2000)</f>
        <v>136</v>
      </c>
      <c r="N7" s="3">
        <f>SUM(N11:N2001)</f>
        <v>103</v>
      </c>
      <c r="O7" s="3">
        <f>SUM(O11:O2001)</f>
        <v>103</v>
      </c>
      <c r="Z7" s="3"/>
      <c r="AA7" s="3"/>
      <c r="AC7" s="23" t="s">
        <v>262</v>
      </c>
      <c r="AD7" s="24"/>
      <c r="AE7" s="24"/>
      <c r="AF7" s="24"/>
      <c r="AG7" s="24"/>
      <c r="AH7" s="24"/>
      <c r="AI7" s="25"/>
      <c r="AJ7" s="25"/>
    </row>
    <row r="8" spans="1:39" s="1" customFormat="1">
      <c r="B8" s="9"/>
      <c r="C8" s="5"/>
      <c r="D8" s="12"/>
      <c r="E8" s="5"/>
      <c r="F8" s="5"/>
      <c r="G8" s="50"/>
      <c r="H8" s="27"/>
      <c r="I8" s="197" t="s">
        <v>920</v>
      </c>
      <c r="J8" s="197"/>
      <c r="K8" s="197" t="s">
        <v>4</v>
      </c>
      <c r="L8" s="197"/>
      <c r="M8" s="7"/>
      <c r="N8" s="197" t="s">
        <v>16</v>
      </c>
      <c r="O8" s="197"/>
      <c r="Q8" s="6"/>
      <c r="R8" s="6"/>
      <c r="S8" s="6"/>
      <c r="T8" s="197" t="s">
        <v>3</v>
      </c>
      <c r="U8" s="197"/>
      <c r="V8" s="197" t="s">
        <v>4</v>
      </c>
      <c r="W8" s="197"/>
      <c r="Y8" s="6"/>
      <c r="Z8" s="197" t="s">
        <v>16</v>
      </c>
      <c r="AA8" s="197"/>
      <c r="AB8" s="16"/>
      <c r="AC8" s="15"/>
      <c r="AD8" s="197" t="s">
        <v>3</v>
      </c>
      <c r="AE8" s="197"/>
      <c r="AF8" s="197" t="s">
        <v>4</v>
      </c>
      <c r="AG8" s="197"/>
      <c r="AH8" s="15" t="s">
        <v>3</v>
      </c>
      <c r="AI8" s="21" t="s">
        <v>4</v>
      </c>
      <c r="AJ8" s="21"/>
      <c r="AK8" s="19"/>
      <c r="AL8" s="197" t="s">
        <v>16</v>
      </c>
      <c r="AM8" s="197"/>
    </row>
    <row r="9" spans="1:39" s="1" customFormat="1">
      <c r="B9" s="9" t="s">
        <v>301</v>
      </c>
      <c r="C9" s="5" t="s">
        <v>0</v>
      </c>
      <c r="D9" s="13" t="s">
        <v>1</v>
      </c>
      <c r="E9" s="5" t="s">
        <v>2</v>
      </c>
      <c r="F9" s="5" t="s">
        <v>11</v>
      </c>
      <c r="G9" s="50" t="s">
        <v>919</v>
      </c>
      <c r="H9" s="27"/>
      <c r="I9" s="5" t="s">
        <v>7</v>
      </c>
      <c r="J9" s="5" t="s">
        <v>8</v>
      </c>
      <c r="K9" s="5" t="s">
        <v>7</v>
      </c>
      <c r="L9" s="5" t="s">
        <v>8</v>
      </c>
      <c r="M9" s="7" t="s">
        <v>5</v>
      </c>
      <c r="N9" s="5" t="s">
        <v>17</v>
      </c>
      <c r="O9" s="5" t="s">
        <v>28</v>
      </c>
      <c r="Q9" s="18" t="s">
        <v>1</v>
      </c>
      <c r="R9" s="6" t="s">
        <v>2</v>
      </c>
      <c r="S9" s="6" t="s">
        <v>11</v>
      </c>
      <c r="T9" s="6" t="s">
        <v>7</v>
      </c>
      <c r="U9" s="6" t="s">
        <v>8</v>
      </c>
      <c r="V9" s="6" t="s">
        <v>7</v>
      </c>
      <c r="W9" s="6" t="s">
        <v>8</v>
      </c>
      <c r="X9" s="1" t="s">
        <v>253</v>
      </c>
      <c r="Y9" s="6" t="s">
        <v>261</v>
      </c>
      <c r="Z9" s="6" t="s">
        <v>17</v>
      </c>
      <c r="AA9" s="6" t="s">
        <v>28</v>
      </c>
      <c r="AB9" s="16"/>
      <c r="AC9" s="15" t="s">
        <v>11</v>
      </c>
      <c r="AD9" s="15" t="s">
        <v>7</v>
      </c>
      <c r="AE9" s="15" t="s">
        <v>8</v>
      </c>
      <c r="AF9" s="15" t="s">
        <v>7</v>
      </c>
      <c r="AG9" s="15" t="s">
        <v>8</v>
      </c>
      <c r="AH9" s="15" t="s">
        <v>261</v>
      </c>
      <c r="AI9" s="22" t="s">
        <v>268</v>
      </c>
      <c r="AJ9" s="22"/>
      <c r="AK9" s="7" t="s">
        <v>5</v>
      </c>
      <c r="AL9" s="15" t="s">
        <v>17</v>
      </c>
      <c r="AM9" s="15" t="s">
        <v>28</v>
      </c>
    </row>
    <row r="10" spans="1:39" s="1" customFormat="1">
      <c r="B10" s="9"/>
      <c r="C10" s="5"/>
      <c r="D10" s="13"/>
      <c r="E10" s="5"/>
      <c r="F10" s="5"/>
      <c r="G10" s="50"/>
      <c r="H10" s="27"/>
      <c r="I10" s="5"/>
      <c r="J10" s="5"/>
      <c r="K10" s="5"/>
      <c r="L10" s="5"/>
      <c r="M10" s="7"/>
      <c r="N10" s="5"/>
      <c r="O10" s="5"/>
      <c r="Q10" s="6"/>
      <c r="R10" s="6"/>
      <c r="S10" s="6"/>
      <c r="T10" s="6"/>
      <c r="U10" s="6"/>
      <c r="V10" s="6"/>
      <c r="W10" s="6"/>
      <c r="Y10" s="6"/>
      <c r="AB10" s="16"/>
      <c r="AC10" s="17"/>
      <c r="AD10" s="17"/>
      <c r="AE10" s="17"/>
      <c r="AF10" s="17"/>
      <c r="AG10" s="17"/>
      <c r="AH10" s="17"/>
      <c r="AI10" s="20"/>
      <c r="AJ10" s="20"/>
      <c r="AK10" s="16"/>
      <c r="AL10" s="17"/>
      <c r="AM10" s="17"/>
    </row>
    <row r="11" spans="1:39" s="1" customFormat="1">
      <c r="A11"/>
      <c r="B11" s="8">
        <v>1</v>
      </c>
      <c r="C11" s="3">
        <v>3</v>
      </c>
      <c r="D11" s="14" t="s">
        <v>6</v>
      </c>
      <c r="E11" s="3" t="s">
        <v>10</v>
      </c>
      <c r="F11" s="3" t="s">
        <v>9</v>
      </c>
      <c r="G11" s="3"/>
      <c r="H11" s="3">
        <v>1</v>
      </c>
      <c r="I11" s="3">
        <v>9</v>
      </c>
      <c r="J11" s="3">
        <v>17</v>
      </c>
      <c r="K11" s="3">
        <v>9</v>
      </c>
      <c r="L11" s="3">
        <v>17</v>
      </c>
      <c r="M11" s="4" t="s">
        <v>121</v>
      </c>
      <c r="N11" s="3">
        <v>1</v>
      </c>
      <c r="O11" s="3">
        <v>1</v>
      </c>
      <c r="P11"/>
      <c r="Q11" s="3"/>
      <c r="R11" s="3"/>
      <c r="S11" s="3"/>
      <c r="T11" s="3"/>
      <c r="U11" s="3"/>
      <c r="V11" s="3"/>
      <c r="W11" s="3"/>
      <c r="X11"/>
      <c r="Y11" s="3"/>
      <c r="Z11" s="3"/>
      <c r="AA11" s="3"/>
      <c r="AB11" s="16"/>
      <c r="AC11" s="17" t="s">
        <v>9</v>
      </c>
      <c r="AD11" s="17">
        <v>9</v>
      </c>
      <c r="AE11" s="17">
        <v>17</v>
      </c>
      <c r="AF11" s="17">
        <v>9</v>
      </c>
      <c r="AG11" s="17">
        <v>17</v>
      </c>
      <c r="AH11" s="17">
        <v>1</v>
      </c>
      <c r="AI11" s="20">
        <v>1</v>
      </c>
      <c r="AJ11" s="20">
        <v>1</v>
      </c>
      <c r="AK11" s="16" t="s">
        <v>263</v>
      </c>
      <c r="AL11" s="17">
        <v>1</v>
      </c>
      <c r="AM11" s="17">
        <v>1</v>
      </c>
    </row>
    <row r="12" spans="1:39" s="1" customFormat="1">
      <c r="A12"/>
      <c r="B12" s="8">
        <v>2</v>
      </c>
      <c r="C12" s="3">
        <v>3</v>
      </c>
      <c r="D12" s="14" t="s">
        <v>6</v>
      </c>
      <c r="E12" s="3" t="s">
        <v>12</v>
      </c>
      <c r="F12" s="3" t="s">
        <v>9</v>
      </c>
      <c r="G12" s="3"/>
      <c r="H12" s="3">
        <v>1</v>
      </c>
      <c r="I12" s="3">
        <v>14</v>
      </c>
      <c r="J12" s="3">
        <v>27</v>
      </c>
      <c r="K12" s="3">
        <v>14</v>
      </c>
      <c r="L12" s="3">
        <v>27</v>
      </c>
      <c r="M12" s="4" t="s">
        <v>122</v>
      </c>
      <c r="N12" s="3">
        <v>1</v>
      </c>
      <c r="O12" s="3">
        <v>1</v>
      </c>
      <c r="P12"/>
      <c r="Q12" s="3"/>
      <c r="R12" s="3"/>
      <c r="S12" s="3"/>
      <c r="T12" s="3"/>
      <c r="U12" s="3"/>
      <c r="V12" s="3"/>
      <c r="W12" s="3"/>
      <c r="X12"/>
      <c r="Y12" s="3"/>
      <c r="Z12" s="3"/>
      <c r="AA12" s="3"/>
      <c r="AB12" s="16"/>
      <c r="AC12" s="17" t="s">
        <v>9</v>
      </c>
      <c r="AD12" s="17">
        <v>14</v>
      </c>
      <c r="AE12" s="17">
        <v>27</v>
      </c>
      <c r="AF12" s="17">
        <v>14</v>
      </c>
      <c r="AG12" s="17">
        <v>27</v>
      </c>
      <c r="AH12" s="17">
        <v>1</v>
      </c>
      <c r="AI12" s="20">
        <v>1</v>
      </c>
      <c r="AJ12" s="20">
        <v>1</v>
      </c>
      <c r="AK12" s="16" t="s">
        <v>264</v>
      </c>
      <c r="AL12" s="17">
        <v>1</v>
      </c>
      <c r="AM12" s="17">
        <v>1</v>
      </c>
    </row>
    <row r="13" spans="1:39">
      <c r="B13" s="8">
        <v>3</v>
      </c>
      <c r="C13" s="3">
        <v>3</v>
      </c>
      <c r="D13" s="14" t="s">
        <v>6</v>
      </c>
      <c r="E13" s="3" t="s">
        <v>13</v>
      </c>
      <c r="F13" s="3" t="s">
        <v>9</v>
      </c>
      <c r="H13" s="3">
        <v>1</v>
      </c>
      <c r="I13" s="3">
        <v>21</v>
      </c>
      <c r="J13" s="3">
        <v>42</v>
      </c>
      <c r="K13" s="3">
        <v>9</v>
      </c>
      <c r="L13" s="3">
        <v>18</v>
      </c>
      <c r="M13" s="4" t="s">
        <v>123</v>
      </c>
      <c r="N13" s="3">
        <v>1</v>
      </c>
      <c r="O13" s="3">
        <v>1</v>
      </c>
      <c r="Z13" s="3"/>
      <c r="AA13" s="3"/>
      <c r="AC13" s="17" t="s">
        <v>9</v>
      </c>
      <c r="AD13" s="17">
        <v>21</v>
      </c>
      <c r="AE13" s="17">
        <v>42</v>
      </c>
      <c r="AF13" s="17">
        <v>8</v>
      </c>
      <c r="AG13" s="17">
        <v>16</v>
      </c>
      <c r="AH13" s="17">
        <v>1</v>
      </c>
      <c r="AI13" s="20">
        <v>0</v>
      </c>
      <c r="AJ13" s="20">
        <v>1</v>
      </c>
      <c r="AK13" s="16" t="s">
        <v>123</v>
      </c>
      <c r="AL13" s="17">
        <v>1</v>
      </c>
      <c r="AM13" s="17">
        <v>1</v>
      </c>
    </row>
    <row r="14" spans="1:39">
      <c r="B14" s="8">
        <v>4</v>
      </c>
      <c r="C14" s="3">
        <v>3</v>
      </c>
      <c r="D14" s="14" t="s">
        <v>6</v>
      </c>
      <c r="E14" s="3" t="s">
        <v>14</v>
      </c>
      <c r="F14" s="3" t="s">
        <v>9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4" t="s">
        <v>124</v>
      </c>
      <c r="N14" s="3">
        <v>1</v>
      </c>
      <c r="O14" s="3">
        <v>1</v>
      </c>
      <c r="Z14" s="3"/>
      <c r="AA14" s="3"/>
      <c r="AC14" s="17" t="s">
        <v>9</v>
      </c>
      <c r="AD14" s="17">
        <v>0</v>
      </c>
      <c r="AE14" s="17">
        <v>0</v>
      </c>
      <c r="AF14" s="17">
        <v>0</v>
      </c>
      <c r="AG14" s="17">
        <v>0</v>
      </c>
      <c r="AH14" s="17">
        <v>1</v>
      </c>
      <c r="AI14" s="20">
        <v>1</v>
      </c>
      <c r="AJ14" s="20">
        <v>1</v>
      </c>
      <c r="AK14" s="16" t="s">
        <v>265</v>
      </c>
      <c r="AL14" s="17">
        <v>1</v>
      </c>
      <c r="AM14" s="17">
        <v>1</v>
      </c>
    </row>
    <row r="15" spans="1:39">
      <c r="B15" s="8">
        <v>5</v>
      </c>
      <c r="C15" s="3">
        <v>3</v>
      </c>
      <c r="D15" s="14" t="s">
        <v>6</v>
      </c>
      <c r="E15" s="3" t="s">
        <v>15</v>
      </c>
      <c r="F15" s="3" t="s">
        <v>9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4" t="s">
        <v>125</v>
      </c>
      <c r="N15" s="3">
        <v>1</v>
      </c>
      <c r="O15" s="3">
        <v>1</v>
      </c>
      <c r="Z15" s="3"/>
      <c r="AA15" s="3"/>
      <c r="AC15" s="17" t="s">
        <v>9</v>
      </c>
      <c r="AD15" s="17">
        <v>0</v>
      </c>
      <c r="AE15" s="17">
        <v>0</v>
      </c>
      <c r="AF15" s="17">
        <v>0</v>
      </c>
      <c r="AG15" s="17">
        <v>0</v>
      </c>
      <c r="AH15" s="17">
        <v>1</v>
      </c>
      <c r="AI15" s="20">
        <v>1</v>
      </c>
      <c r="AJ15" s="20">
        <v>1</v>
      </c>
      <c r="AK15" s="16" t="s">
        <v>125</v>
      </c>
      <c r="AL15" s="17">
        <v>1</v>
      </c>
      <c r="AM15" s="17">
        <v>1</v>
      </c>
    </row>
    <row r="16" spans="1:39">
      <c r="B16" s="8">
        <v>6</v>
      </c>
      <c r="C16" s="3">
        <v>4</v>
      </c>
      <c r="D16" s="14" t="s">
        <v>22</v>
      </c>
      <c r="E16" s="3" t="s">
        <v>23</v>
      </c>
      <c r="F16" s="3" t="s">
        <v>9</v>
      </c>
      <c r="H16" s="3">
        <v>1</v>
      </c>
      <c r="I16" s="3">
        <v>9</v>
      </c>
      <c r="J16" s="3">
        <v>17</v>
      </c>
      <c r="K16" s="3">
        <v>1</v>
      </c>
      <c r="L16" s="3">
        <v>1</v>
      </c>
      <c r="M16" s="4" t="s">
        <v>129</v>
      </c>
      <c r="N16" s="3">
        <v>1</v>
      </c>
      <c r="O16" s="3">
        <v>1</v>
      </c>
      <c r="AC16" s="17" t="s">
        <v>9</v>
      </c>
      <c r="AD16" s="17">
        <v>9</v>
      </c>
      <c r="AE16" s="17">
        <v>17</v>
      </c>
      <c r="AF16" s="17">
        <v>1</v>
      </c>
      <c r="AG16" s="17">
        <v>1</v>
      </c>
      <c r="AH16" s="17">
        <v>1</v>
      </c>
      <c r="AI16" s="20">
        <v>1</v>
      </c>
      <c r="AJ16" s="20">
        <v>1</v>
      </c>
      <c r="AK16" s="16" t="s">
        <v>266</v>
      </c>
      <c r="AL16" s="17">
        <v>1</v>
      </c>
      <c r="AM16" s="17">
        <v>1</v>
      </c>
    </row>
    <row r="17" spans="2:39">
      <c r="B17" s="8">
        <v>7</v>
      </c>
      <c r="C17" s="3">
        <v>4</v>
      </c>
      <c r="D17" s="14" t="s">
        <v>22</v>
      </c>
      <c r="E17" s="3" t="s">
        <v>24</v>
      </c>
      <c r="F17" s="3" t="s">
        <v>25</v>
      </c>
      <c r="H17" s="3">
        <v>1</v>
      </c>
      <c r="I17" s="3">
        <v>14</v>
      </c>
      <c r="J17" s="3">
        <v>27</v>
      </c>
      <c r="K17" s="3">
        <v>1</v>
      </c>
      <c r="L17" s="3">
        <v>1</v>
      </c>
      <c r="M17" s="4" t="s">
        <v>130</v>
      </c>
      <c r="N17" s="3">
        <v>1</v>
      </c>
      <c r="O17" s="3">
        <v>1</v>
      </c>
      <c r="P17" s="1"/>
      <c r="Q17" s="14" t="s">
        <v>22</v>
      </c>
      <c r="R17" s="3" t="s">
        <v>254</v>
      </c>
      <c r="S17" s="3" t="s">
        <v>9</v>
      </c>
      <c r="T17" s="3">
        <v>14</v>
      </c>
      <c r="U17" s="3">
        <v>27</v>
      </c>
      <c r="V17" s="3">
        <v>1</v>
      </c>
      <c r="W17" s="3">
        <v>1</v>
      </c>
      <c r="X17" s="4" t="s">
        <v>235</v>
      </c>
      <c r="Y17" s="3">
        <v>1</v>
      </c>
      <c r="Z17" s="3">
        <v>1</v>
      </c>
      <c r="AA17" s="3"/>
      <c r="AC17" s="17" t="s">
        <v>25</v>
      </c>
      <c r="AD17" s="17">
        <v>14</v>
      </c>
      <c r="AE17" s="17">
        <v>27</v>
      </c>
      <c r="AF17" s="17">
        <v>1</v>
      </c>
      <c r="AG17" s="17">
        <v>1</v>
      </c>
      <c r="AH17" s="17">
        <v>1</v>
      </c>
      <c r="AI17" s="20">
        <v>1</v>
      </c>
      <c r="AJ17" s="20">
        <v>1</v>
      </c>
      <c r="AK17" s="16" t="s">
        <v>267</v>
      </c>
      <c r="AL17" s="17">
        <v>1</v>
      </c>
      <c r="AM17" s="17">
        <v>1</v>
      </c>
    </row>
    <row r="18" spans="2:39">
      <c r="B18" s="8">
        <v>8</v>
      </c>
      <c r="C18" s="3">
        <v>4</v>
      </c>
      <c r="D18" s="14" t="s">
        <v>22</v>
      </c>
      <c r="E18" s="3" t="s">
        <v>26</v>
      </c>
      <c r="F18" s="3" t="s">
        <v>25</v>
      </c>
      <c r="H18" s="3">
        <v>1</v>
      </c>
      <c r="I18" s="3">
        <v>22</v>
      </c>
      <c r="J18" s="3">
        <v>43</v>
      </c>
      <c r="K18" s="3">
        <v>1</v>
      </c>
      <c r="L18" s="3">
        <v>1</v>
      </c>
      <c r="M18" s="4" t="s">
        <v>131</v>
      </c>
      <c r="N18" s="3">
        <v>1</v>
      </c>
      <c r="O18" s="3">
        <v>1</v>
      </c>
      <c r="P18" s="1"/>
      <c r="Q18" s="14" t="s">
        <v>22</v>
      </c>
      <c r="R18" s="3" t="s">
        <v>255</v>
      </c>
      <c r="S18" s="3" t="s">
        <v>9</v>
      </c>
      <c r="T18" s="3">
        <v>22</v>
      </c>
      <c r="U18" s="3">
        <v>43</v>
      </c>
      <c r="V18" s="3">
        <v>1</v>
      </c>
      <c r="W18" s="3">
        <v>1</v>
      </c>
      <c r="X18" s="16" t="s">
        <v>236</v>
      </c>
      <c r="Y18" s="17">
        <v>1</v>
      </c>
      <c r="Z18" s="3"/>
      <c r="AA18" s="3"/>
      <c r="AC18" s="17" t="s">
        <v>25</v>
      </c>
      <c r="AD18" s="17">
        <v>22</v>
      </c>
      <c r="AE18" s="17">
        <v>43</v>
      </c>
      <c r="AF18" s="17">
        <v>1</v>
      </c>
      <c r="AG18" s="17">
        <v>1</v>
      </c>
      <c r="AH18" s="17">
        <v>1</v>
      </c>
      <c r="AI18" s="20">
        <v>1</v>
      </c>
      <c r="AJ18" s="20">
        <v>1</v>
      </c>
      <c r="AK18" s="16" t="s">
        <v>131</v>
      </c>
      <c r="AL18" s="17">
        <v>1</v>
      </c>
      <c r="AM18" s="17">
        <v>1</v>
      </c>
    </row>
    <row r="19" spans="2:39">
      <c r="B19" s="8">
        <v>9</v>
      </c>
      <c r="C19" s="3">
        <v>4</v>
      </c>
      <c r="D19" s="14" t="s">
        <v>22</v>
      </c>
      <c r="E19" s="3" t="s">
        <v>31</v>
      </c>
      <c r="F19" s="3" t="s">
        <v>9</v>
      </c>
      <c r="H19" s="3">
        <v>1</v>
      </c>
      <c r="I19" s="3">
        <v>14</v>
      </c>
      <c r="J19" s="3">
        <v>27</v>
      </c>
      <c r="K19" s="3">
        <v>1</v>
      </c>
      <c r="L19" s="3">
        <v>1</v>
      </c>
      <c r="M19" s="4" t="s">
        <v>134</v>
      </c>
      <c r="N19" s="3">
        <v>1</v>
      </c>
      <c r="O19" s="3">
        <v>1</v>
      </c>
      <c r="AC19" s="17" t="s">
        <v>9</v>
      </c>
      <c r="AD19" s="17">
        <v>14</v>
      </c>
      <c r="AE19" s="17">
        <v>27</v>
      </c>
      <c r="AF19" s="17">
        <v>1</v>
      </c>
      <c r="AG19" s="17">
        <v>1</v>
      </c>
      <c r="AH19" s="17">
        <v>1</v>
      </c>
      <c r="AI19" s="20">
        <v>1</v>
      </c>
      <c r="AJ19" s="20">
        <v>1</v>
      </c>
      <c r="AK19" s="16" t="s">
        <v>271</v>
      </c>
      <c r="AL19" s="17">
        <v>1</v>
      </c>
      <c r="AM19" s="17">
        <v>1</v>
      </c>
    </row>
    <row r="20" spans="2:39">
      <c r="B20" s="8">
        <v>10</v>
      </c>
      <c r="C20" s="3">
        <v>4</v>
      </c>
      <c r="D20" s="14" t="s">
        <v>22</v>
      </c>
      <c r="E20" s="3" t="s">
        <v>32</v>
      </c>
      <c r="F20" s="3" t="s">
        <v>25</v>
      </c>
      <c r="H20" s="3">
        <v>1</v>
      </c>
      <c r="I20" s="3">
        <v>23</v>
      </c>
      <c r="J20" s="3">
        <v>45</v>
      </c>
      <c r="K20" s="3">
        <v>2</v>
      </c>
      <c r="L20" s="3">
        <v>3</v>
      </c>
      <c r="M20" s="4" t="s">
        <v>135</v>
      </c>
      <c r="N20" s="3">
        <v>1</v>
      </c>
      <c r="O20" s="3">
        <v>1</v>
      </c>
      <c r="Q20" s="14" t="s">
        <v>22</v>
      </c>
      <c r="R20" s="3" t="s">
        <v>256</v>
      </c>
      <c r="S20" s="3" t="s">
        <v>9</v>
      </c>
      <c r="T20" s="3">
        <v>23</v>
      </c>
      <c r="U20" s="3">
        <v>45</v>
      </c>
      <c r="V20" s="3">
        <v>2</v>
      </c>
      <c r="W20" s="3">
        <v>3</v>
      </c>
      <c r="X20" s="16" t="s">
        <v>237</v>
      </c>
      <c r="Y20" s="3">
        <v>1</v>
      </c>
      <c r="Z20" s="3"/>
      <c r="AA20" s="3"/>
      <c r="AC20" s="17" t="s">
        <v>25</v>
      </c>
      <c r="AD20" s="17">
        <v>23</v>
      </c>
      <c r="AE20" s="17">
        <v>45</v>
      </c>
      <c r="AF20" s="17">
        <v>2</v>
      </c>
      <c r="AG20" s="17">
        <v>3</v>
      </c>
      <c r="AH20" s="17">
        <v>1</v>
      </c>
      <c r="AI20" s="20">
        <v>1</v>
      </c>
      <c r="AJ20" s="20">
        <v>1</v>
      </c>
      <c r="AK20" s="16" t="s">
        <v>135</v>
      </c>
      <c r="AL20" s="17">
        <v>1</v>
      </c>
      <c r="AM20" s="17">
        <v>1</v>
      </c>
    </row>
    <row r="21" spans="2:39">
      <c r="B21" s="8">
        <v>11</v>
      </c>
      <c r="C21" s="3">
        <v>4</v>
      </c>
      <c r="D21" s="14" t="s">
        <v>22</v>
      </c>
      <c r="E21" s="3" t="s">
        <v>35</v>
      </c>
      <c r="F21" s="3" t="s">
        <v>9</v>
      </c>
      <c r="H21" s="3">
        <v>1</v>
      </c>
      <c r="I21" s="3">
        <v>27</v>
      </c>
      <c r="J21" s="3">
        <v>53</v>
      </c>
      <c r="K21" s="3">
        <v>1</v>
      </c>
      <c r="L21" s="3">
        <v>1</v>
      </c>
      <c r="M21" s="4" t="s">
        <v>137</v>
      </c>
      <c r="N21" s="3">
        <v>1</v>
      </c>
      <c r="O21" s="3">
        <v>1</v>
      </c>
      <c r="AC21" s="17" t="s">
        <v>9</v>
      </c>
      <c r="AD21" s="17">
        <v>27</v>
      </c>
      <c r="AE21" s="17">
        <v>53</v>
      </c>
      <c r="AF21" s="17">
        <v>1</v>
      </c>
      <c r="AG21" s="17">
        <v>1</v>
      </c>
      <c r="AH21" s="17">
        <v>1</v>
      </c>
      <c r="AI21" s="20">
        <v>1</v>
      </c>
      <c r="AJ21" s="20">
        <v>1</v>
      </c>
      <c r="AK21" s="16" t="s">
        <v>273</v>
      </c>
      <c r="AL21" s="17">
        <v>1</v>
      </c>
      <c r="AM21" s="17">
        <v>1</v>
      </c>
    </row>
    <row r="22" spans="2:39">
      <c r="B22" s="8">
        <v>12</v>
      </c>
      <c r="C22" s="3">
        <v>4</v>
      </c>
      <c r="D22" s="14" t="s">
        <v>22</v>
      </c>
      <c r="E22" s="3" t="s">
        <v>41</v>
      </c>
      <c r="F22" s="3" t="s">
        <v>25</v>
      </c>
      <c r="H22" s="3">
        <v>1</v>
      </c>
      <c r="I22" s="3">
        <v>9</v>
      </c>
      <c r="J22" s="3">
        <v>17</v>
      </c>
      <c r="K22" s="3">
        <v>1</v>
      </c>
      <c r="L22" s="3">
        <v>1</v>
      </c>
      <c r="M22" s="4" t="s">
        <v>143</v>
      </c>
      <c r="N22" s="3">
        <v>1</v>
      </c>
      <c r="O22" s="3">
        <v>1</v>
      </c>
      <c r="Q22" s="14" t="s">
        <v>22</v>
      </c>
      <c r="R22" s="3" t="s">
        <v>257</v>
      </c>
      <c r="S22" s="3" t="s">
        <v>9</v>
      </c>
      <c r="T22" s="3">
        <v>9</v>
      </c>
      <c r="U22" s="3">
        <v>17</v>
      </c>
      <c r="V22" s="3">
        <v>1</v>
      </c>
      <c r="W22" s="3">
        <v>1</v>
      </c>
      <c r="X22" s="4" t="s">
        <v>238</v>
      </c>
      <c r="Y22" s="3">
        <v>1</v>
      </c>
      <c r="Z22" s="3"/>
      <c r="AA22" s="3"/>
      <c r="AC22" s="17" t="s">
        <v>25</v>
      </c>
      <c r="AD22" s="17">
        <v>9</v>
      </c>
      <c r="AE22" s="17">
        <v>17</v>
      </c>
      <c r="AF22" s="17">
        <v>1</v>
      </c>
      <c r="AG22" s="17">
        <v>1</v>
      </c>
      <c r="AH22" s="17">
        <v>1</v>
      </c>
      <c r="AI22" s="20">
        <v>1</v>
      </c>
      <c r="AJ22" s="20">
        <v>1</v>
      </c>
      <c r="AK22" s="16" t="s">
        <v>275</v>
      </c>
      <c r="AL22" s="17">
        <v>1</v>
      </c>
      <c r="AM22" s="17">
        <v>1</v>
      </c>
    </row>
    <row r="23" spans="2:39">
      <c r="B23" s="8">
        <v>13</v>
      </c>
      <c r="C23" s="3">
        <v>4</v>
      </c>
      <c r="D23" s="14" t="s">
        <v>22</v>
      </c>
      <c r="E23" s="3" t="s">
        <v>42</v>
      </c>
      <c r="F23" s="3" t="s">
        <v>25</v>
      </c>
      <c r="H23" s="3">
        <v>1</v>
      </c>
      <c r="I23" s="3">
        <v>14</v>
      </c>
      <c r="J23" s="3">
        <v>27</v>
      </c>
      <c r="K23" s="3">
        <v>1</v>
      </c>
      <c r="L23" s="3">
        <v>1</v>
      </c>
      <c r="M23" s="4" t="s">
        <v>144</v>
      </c>
      <c r="N23" s="3">
        <v>1</v>
      </c>
      <c r="O23" s="3">
        <v>1</v>
      </c>
      <c r="Q23" s="14" t="s">
        <v>22</v>
      </c>
      <c r="R23" s="3" t="s">
        <v>258</v>
      </c>
      <c r="S23" s="3" t="s">
        <v>9</v>
      </c>
      <c r="T23" s="3">
        <v>14</v>
      </c>
      <c r="U23" s="3">
        <v>27</v>
      </c>
      <c r="V23" s="3">
        <v>1</v>
      </c>
      <c r="W23" s="3">
        <v>1</v>
      </c>
      <c r="X23" s="4" t="s">
        <v>239</v>
      </c>
      <c r="Y23" s="3">
        <v>1</v>
      </c>
      <c r="Z23" s="3"/>
      <c r="AA23" s="3"/>
      <c r="AC23" s="17" t="s">
        <v>25</v>
      </c>
      <c r="AD23" s="17">
        <v>14</v>
      </c>
      <c r="AE23" s="17">
        <v>27</v>
      </c>
      <c r="AF23" s="17">
        <v>1</v>
      </c>
      <c r="AG23" s="17">
        <v>1</v>
      </c>
      <c r="AH23" s="17">
        <v>1</v>
      </c>
      <c r="AI23" s="20">
        <v>1</v>
      </c>
      <c r="AJ23" s="20">
        <v>1</v>
      </c>
      <c r="AK23" s="16" t="s">
        <v>276</v>
      </c>
      <c r="AL23" s="17">
        <v>1</v>
      </c>
      <c r="AM23" s="17">
        <v>1</v>
      </c>
    </row>
    <row r="24" spans="2:39">
      <c r="B24" s="8">
        <v>14</v>
      </c>
      <c r="C24" s="3">
        <v>4</v>
      </c>
      <c r="D24" s="14" t="s">
        <v>22</v>
      </c>
      <c r="E24" s="3" t="s">
        <v>43</v>
      </c>
      <c r="F24" s="3" t="s">
        <v>9</v>
      </c>
      <c r="H24" s="3">
        <v>1</v>
      </c>
      <c r="I24" s="3">
        <v>23</v>
      </c>
      <c r="J24" s="3">
        <v>46</v>
      </c>
      <c r="K24" s="26">
        <v>23</v>
      </c>
      <c r="L24" s="26">
        <v>46</v>
      </c>
      <c r="M24" s="4" t="s">
        <v>145</v>
      </c>
      <c r="N24" s="3">
        <v>1</v>
      </c>
      <c r="O24" s="3">
        <v>1</v>
      </c>
      <c r="AC24" s="17" t="s">
        <v>9</v>
      </c>
      <c r="AD24" s="17">
        <v>23</v>
      </c>
      <c r="AE24" s="17">
        <v>46</v>
      </c>
      <c r="AF24" s="17">
        <v>0</v>
      </c>
      <c r="AG24" s="17">
        <v>1</v>
      </c>
      <c r="AH24" s="17">
        <v>1</v>
      </c>
      <c r="AI24" s="20">
        <v>0</v>
      </c>
      <c r="AJ24" s="20">
        <v>1</v>
      </c>
      <c r="AK24" s="16" t="s">
        <v>277</v>
      </c>
      <c r="AL24" s="17">
        <v>1</v>
      </c>
      <c r="AM24" s="17">
        <v>1</v>
      </c>
    </row>
    <row r="25" spans="2:39">
      <c r="B25" s="8">
        <v>15</v>
      </c>
      <c r="C25" s="3">
        <v>4</v>
      </c>
      <c r="D25" s="14" t="s">
        <v>22</v>
      </c>
      <c r="E25" s="3" t="s">
        <v>44</v>
      </c>
      <c r="F25" s="3" t="s">
        <v>9</v>
      </c>
      <c r="H25" s="3">
        <v>1</v>
      </c>
      <c r="I25" s="3">
        <v>2</v>
      </c>
      <c r="J25" s="3">
        <v>3</v>
      </c>
      <c r="K25" s="3">
        <v>2</v>
      </c>
      <c r="L25" s="3">
        <v>3</v>
      </c>
      <c r="M25" s="4" t="s">
        <v>146</v>
      </c>
      <c r="N25" s="3">
        <v>1</v>
      </c>
      <c r="O25" s="3">
        <v>1</v>
      </c>
      <c r="AC25" s="17" t="s">
        <v>9</v>
      </c>
      <c r="AD25" s="17">
        <v>2</v>
      </c>
      <c r="AE25" s="17">
        <v>3</v>
      </c>
      <c r="AF25" s="17">
        <v>2</v>
      </c>
      <c r="AG25" s="17">
        <v>3</v>
      </c>
      <c r="AH25" s="17">
        <v>1</v>
      </c>
      <c r="AI25" s="20">
        <v>1</v>
      </c>
      <c r="AJ25" s="20">
        <v>1</v>
      </c>
      <c r="AK25" s="16" t="s">
        <v>278</v>
      </c>
      <c r="AL25" s="17">
        <v>1</v>
      </c>
      <c r="AM25" s="17">
        <v>1</v>
      </c>
    </row>
    <row r="26" spans="2:39">
      <c r="B26" s="8">
        <v>16</v>
      </c>
      <c r="C26" s="3">
        <v>4</v>
      </c>
      <c r="D26" s="14" t="s">
        <v>22</v>
      </c>
      <c r="E26" s="3" t="s">
        <v>45</v>
      </c>
      <c r="F26" s="3" t="s">
        <v>9</v>
      </c>
      <c r="H26" s="3">
        <v>1</v>
      </c>
      <c r="I26" s="3">
        <v>7</v>
      </c>
      <c r="J26" s="3">
        <v>14</v>
      </c>
      <c r="K26" s="3">
        <v>7</v>
      </c>
      <c r="L26" s="3">
        <v>14</v>
      </c>
      <c r="M26" s="4" t="s">
        <v>147</v>
      </c>
      <c r="N26" s="3">
        <v>1</v>
      </c>
      <c r="O26" s="3">
        <v>1</v>
      </c>
      <c r="AC26" s="17" t="s">
        <v>9</v>
      </c>
      <c r="AD26" s="17">
        <v>7</v>
      </c>
      <c r="AE26" s="17">
        <v>14</v>
      </c>
      <c r="AF26" s="17">
        <v>7</v>
      </c>
      <c r="AG26" s="17">
        <v>14</v>
      </c>
      <c r="AH26" s="17">
        <v>1</v>
      </c>
      <c r="AI26" s="20">
        <v>1</v>
      </c>
      <c r="AJ26" s="20">
        <v>1</v>
      </c>
      <c r="AK26" s="16" t="s">
        <v>279</v>
      </c>
      <c r="AL26" s="17">
        <v>1</v>
      </c>
      <c r="AM26" s="17">
        <v>1</v>
      </c>
    </row>
    <row r="27" spans="2:39">
      <c r="B27" s="8">
        <v>17</v>
      </c>
      <c r="C27" s="3">
        <v>4</v>
      </c>
      <c r="D27" s="14" t="s">
        <v>22</v>
      </c>
      <c r="E27" s="3" t="s">
        <v>50</v>
      </c>
      <c r="F27" s="3" t="s">
        <v>9</v>
      </c>
      <c r="H27" s="3">
        <v>1</v>
      </c>
      <c r="I27" s="3">
        <v>23</v>
      </c>
      <c r="J27" s="3">
        <v>45</v>
      </c>
      <c r="K27" s="3">
        <v>23</v>
      </c>
      <c r="L27" s="3">
        <v>45</v>
      </c>
      <c r="M27" s="4" t="s">
        <v>152</v>
      </c>
      <c r="N27" s="3">
        <v>1</v>
      </c>
      <c r="O27" s="3">
        <v>1</v>
      </c>
      <c r="AC27" s="17" t="s">
        <v>9</v>
      </c>
      <c r="AD27" s="17">
        <v>23</v>
      </c>
      <c r="AE27" s="17">
        <v>45</v>
      </c>
      <c r="AF27" s="17">
        <v>23</v>
      </c>
      <c r="AG27" s="17">
        <v>45</v>
      </c>
      <c r="AH27" s="17">
        <v>1</v>
      </c>
      <c r="AI27" s="20">
        <v>1</v>
      </c>
      <c r="AJ27" s="20">
        <v>1</v>
      </c>
      <c r="AK27" s="16" t="s">
        <v>152</v>
      </c>
      <c r="AL27" s="17">
        <v>1</v>
      </c>
      <c r="AM27" s="17">
        <v>1</v>
      </c>
    </row>
    <row r="28" spans="2:39">
      <c r="B28" s="8">
        <v>18</v>
      </c>
      <c r="C28" s="3">
        <v>4</v>
      </c>
      <c r="D28" s="14" t="s">
        <v>22</v>
      </c>
      <c r="E28" s="3" t="s">
        <v>51</v>
      </c>
      <c r="F28" s="3" t="s">
        <v>25</v>
      </c>
      <c r="H28" s="3">
        <v>1</v>
      </c>
      <c r="I28" s="3">
        <v>14</v>
      </c>
      <c r="J28" s="3">
        <v>27</v>
      </c>
      <c r="K28" s="3">
        <v>1</v>
      </c>
      <c r="L28" s="3">
        <v>1</v>
      </c>
      <c r="M28" s="4" t="s">
        <v>153</v>
      </c>
      <c r="N28" s="3">
        <v>1</v>
      </c>
      <c r="O28" s="3">
        <v>1</v>
      </c>
      <c r="Q28" s="14" t="s">
        <v>22</v>
      </c>
      <c r="R28" s="3" t="s">
        <v>259</v>
      </c>
      <c r="S28" s="3" t="s">
        <v>9</v>
      </c>
      <c r="T28" s="3">
        <v>14</v>
      </c>
      <c r="U28" s="3">
        <v>27</v>
      </c>
      <c r="V28" s="3">
        <v>1</v>
      </c>
      <c r="W28" s="3">
        <v>1</v>
      </c>
      <c r="X28" s="4" t="s">
        <v>240</v>
      </c>
      <c r="Y28" s="3">
        <v>1</v>
      </c>
      <c r="Z28" s="3"/>
      <c r="AA28" s="3"/>
      <c r="AC28" s="17" t="s">
        <v>25</v>
      </c>
      <c r="AD28" s="17">
        <v>14</v>
      </c>
      <c r="AE28" s="17">
        <v>27</v>
      </c>
      <c r="AF28" s="17">
        <v>1</v>
      </c>
      <c r="AG28" s="17">
        <v>1</v>
      </c>
      <c r="AH28" s="17">
        <v>1</v>
      </c>
      <c r="AI28" s="20">
        <v>1</v>
      </c>
      <c r="AJ28" s="20">
        <v>1</v>
      </c>
      <c r="AK28" s="16" t="s">
        <v>282</v>
      </c>
      <c r="AL28" s="17">
        <v>1</v>
      </c>
      <c r="AM28" s="17">
        <v>1</v>
      </c>
    </row>
    <row r="29" spans="2:39">
      <c r="B29" s="8">
        <v>19</v>
      </c>
      <c r="C29" s="3">
        <v>4</v>
      </c>
      <c r="D29" s="14" t="s">
        <v>22</v>
      </c>
      <c r="E29" s="3" t="s">
        <v>52</v>
      </c>
      <c r="F29" s="3" t="s">
        <v>25</v>
      </c>
      <c r="H29" s="3">
        <v>1</v>
      </c>
      <c r="I29" s="3">
        <v>22</v>
      </c>
      <c r="J29" s="3">
        <v>43</v>
      </c>
      <c r="K29" s="3">
        <v>1</v>
      </c>
      <c r="L29" s="3">
        <v>1</v>
      </c>
      <c r="M29" s="4" t="s">
        <v>154</v>
      </c>
      <c r="N29" s="3">
        <v>1</v>
      </c>
      <c r="O29" s="3">
        <v>1</v>
      </c>
      <c r="Q29" s="14" t="s">
        <v>22</v>
      </c>
      <c r="R29" s="3" t="s">
        <v>260</v>
      </c>
      <c r="S29" s="3" t="s">
        <v>9</v>
      </c>
      <c r="T29" s="3">
        <v>22</v>
      </c>
      <c r="U29" s="3">
        <v>43</v>
      </c>
      <c r="V29" s="3">
        <v>1</v>
      </c>
      <c r="W29" s="3">
        <v>1</v>
      </c>
      <c r="X29" s="16" t="s">
        <v>250</v>
      </c>
      <c r="Y29" s="3">
        <v>1</v>
      </c>
      <c r="Z29" s="3"/>
      <c r="AA29" s="3"/>
      <c r="AC29" s="17" t="s">
        <v>25</v>
      </c>
      <c r="AD29" s="17">
        <v>22</v>
      </c>
      <c r="AE29" s="17">
        <v>43</v>
      </c>
      <c r="AF29" s="17">
        <v>1</v>
      </c>
      <c r="AG29" s="17">
        <v>1</v>
      </c>
      <c r="AH29" s="17">
        <v>1</v>
      </c>
      <c r="AI29" s="20">
        <v>1</v>
      </c>
      <c r="AJ29" s="20">
        <v>1</v>
      </c>
      <c r="AK29" s="16" t="s">
        <v>154</v>
      </c>
      <c r="AL29" s="17">
        <v>1</v>
      </c>
      <c r="AM29" s="17">
        <v>1</v>
      </c>
    </row>
    <row r="30" spans="2:39">
      <c r="B30" s="8">
        <v>20</v>
      </c>
      <c r="C30" s="3">
        <v>4</v>
      </c>
      <c r="D30" s="14" t="s">
        <v>22</v>
      </c>
      <c r="E30" s="3" t="s">
        <v>53</v>
      </c>
      <c r="F30" s="3" t="s">
        <v>9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4" t="s">
        <v>155</v>
      </c>
      <c r="N30" s="3">
        <v>1</v>
      </c>
      <c r="O30" s="3">
        <v>1</v>
      </c>
      <c r="AC30" s="17" t="s">
        <v>9</v>
      </c>
      <c r="AD30" s="17">
        <v>1</v>
      </c>
      <c r="AE30" s="17">
        <v>1</v>
      </c>
      <c r="AF30" s="17">
        <v>1</v>
      </c>
      <c r="AG30" s="17">
        <v>1</v>
      </c>
      <c r="AH30" s="17">
        <v>1</v>
      </c>
      <c r="AI30" s="20">
        <v>1</v>
      </c>
      <c r="AJ30" s="20">
        <v>1</v>
      </c>
      <c r="AK30" s="16" t="s">
        <v>283</v>
      </c>
      <c r="AL30" s="17">
        <v>1</v>
      </c>
      <c r="AM30" s="17">
        <v>1</v>
      </c>
    </row>
    <row r="31" spans="2:39">
      <c r="B31" s="8">
        <v>21</v>
      </c>
      <c r="C31" s="3">
        <v>4</v>
      </c>
      <c r="D31" s="14" t="s">
        <v>18</v>
      </c>
      <c r="E31" s="3" t="s">
        <v>19</v>
      </c>
      <c r="F31" s="3" t="s">
        <v>9</v>
      </c>
      <c r="H31" s="3">
        <v>1</v>
      </c>
      <c r="I31" s="3">
        <v>16</v>
      </c>
      <c r="J31" s="3">
        <v>32</v>
      </c>
      <c r="K31" s="3">
        <v>16</v>
      </c>
      <c r="L31" s="3">
        <v>32</v>
      </c>
      <c r="M31" s="4" t="s">
        <v>126</v>
      </c>
      <c r="N31" s="3">
        <v>1</v>
      </c>
      <c r="O31" s="3">
        <v>1</v>
      </c>
      <c r="Z31" s="3"/>
      <c r="AA31" s="3"/>
      <c r="AC31" s="17" t="s">
        <v>9</v>
      </c>
      <c r="AD31" s="17">
        <v>16</v>
      </c>
      <c r="AE31" s="17">
        <v>32</v>
      </c>
      <c r="AF31" s="17">
        <v>16</v>
      </c>
      <c r="AG31" s="17">
        <v>32</v>
      </c>
      <c r="AH31" s="17">
        <v>1</v>
      </c>
      <c r="AI31" s="20">
        <v>1</v>
      </c>
      <c r="AJ31" s="20">
        <v>1</v>
      </c>
      <c r="AK31" s="16" t="s">
        <v>269</v>
      </c>
      <c r="AL31" s="17">
        <v>1</v>
      </c>
      <c r="AM31" s="17">
        <v>1</v>
      </c>
    </row>
    <row r="32" spans="2:39">
      <c r="B32" s="8">
        <v>22</v>
      </c>
      <c r="C32" s="3">
        <v>4</v>
      </c>
      <c r="D32" s="14" t="s">
        <v>18</v>
      </c>
      <c r="E32" s="3" t="s">
        <v>20</v>
      </c>
      <c r="F32" s="3" t="s">
        <v>9</v>
      </c>
      <c r="H32" s="3">
        <v>1</v>
      </c>
      <c r="I32" s="3">
        <v>14</v>
      </c>
      <c r="J32" s="3">
        <v>28</v>
      </c>
      <c r="K32" s="3">
        <v>0</v>
      </c>
      <c r="L32" s="3">
        <v>1</v>
      </c>
      <c r="M32" s="4" t="s">
        <v>127</v>
      </c>
      <c r="N32" s="3">
        <v>1</v>
      </c>
      <c r="O32" s="3">
        <v>1</v>
      </c>
      <c r="AC32" s="17" t="s">
        <v>9</v>
      </c>
      <c r="AD32" s="17">
        <v>14</v>
      </c>
      <c r="AE32" s="17">
        <v>28</v>
      </c>
      <c r="AF32" s="17">
        <v>0</v>
      </c>
      <c r="AG32" s="17">
        <v>1</v>
      </c>
      <c r="AH32" s="17">
        <v>1</v>
      </c>
      <c r="AI32" s="20">
        <v>1</v>
      </c>
      <c r="AJ32" s="20">
        <v>1</v>
      </c>
      <c r="AK32" s="16" t="s">
        <v>270</v>
      </c>
      <c r="AL32" s="17">
        <v>1</v>
      </c>
      <c r="AM32" s="17">
        <v>1</v>
      </c>
    </row>
    <row r="33" spans="2:40">
      <c r="B33" s="8">
        <v>23</v>
      </c>
      <c r="C33" s="3">
        <v>4</v>
      </c>
      <c r="D33" s="14" t="s">
        <v>18</v>
      </c>
      <c r="E33" s="3" t="s">
        <v>21</v>
      </c>
      <c r="F33" s="3" t="s">
        <v>9</v>
      </c>
      <c r="H33" s="3">
        <v>1</v>
      </c>
      <c r="I33" s="3">
        <v>21</v>
      </c>
      <c r="J33" s="3">
        <v>42</v>
      </c>
      <c r="K33" s="3">
        <v>0</v>
      </c>
      <c r="L33" s="3">
        <v>1</v>
      </c>
      <c r="M33" s="4" t="s">
        <v>128</v>
      </c>
      <c r="N33" s="3">
        <v>1</v>
      </c>
      <c r="O33" s="3">
        <v>1</v>
      </c>
      <c r="AC33" s="17" t="s">
        <v>9</v>
      </c>
      <c r="AD33" s="17">
        <v>21</v>
      </c>
      <c r="AE33" s="17">
        <v>42</v>
      </c>
      <c r="AF33" s="17">
        <v>0</v>
      </c>
      <c r="AG33" s="17">
        <v>1</v>
      </c>
      <c r="AH33" s="17">
        <v>1</v>
      </c>
      <c r="AI33" s="20">
        <v>1</v>
      </c>
      <c r="AJ33" s="20">
        <v>1</v>
      </c>
      <c r="AK33" s="16" t="s">
        <v>128</v>
      </c>
      <c r="AL33" s="17">
        <v>1</v>
      </c>
      <c r="AM33" s="17">
        <v>1</v>
      </c>
    </row>
    <row r="34" spans="2:40">
      <c r="B34" s="8">
        <v>24</v>
      </c>
      <c r="C34" s="3">
        <v>4</v>
      </c>
      <c r="D34" s="14" t="s">
        <v>18</v>
      </c>
      <c r="E34" s="3" t="s">
        <v>27</v>
      </c>
      <c r="F34" s="3" t="s">
        <v>9</v>
      </c>
      <c r="H34" s="3">
        <v>1</v>
      </c>
      <c r="I34" s="3">
        <v>26</v>
      </c>
      <c r="J34" s="3">
        <v>52</v>
      </c>
      <c r="K34" s="3">
        <v>26</v>
      </c>
      <c r="L34" s="3">
        <v>52</v>
      </c>
      <c r="M34" s="4" t="s">
        <v>132</v>
      </c>
      <c r="N34" s="3">
        <v>1</v>
      </c>
      <c r="O34" s="3">
        <v>1</v>
      </c>
      <c r="AC34" s="17" t="s">
        <v>9</v>
      </c>
      <c r="AD34" s="17">
        <v>26</v>
      </c>
      <c r="AE34" s="17">
        <v>52</v>
      </c>
      <c r="AF34" s="17">
        <v>26</v>
      </c>
      <c r="AG34" s="17">
        <v>52</v>
      </c>
      <c r="AH34" s="17">
        <v>1</v>
      </c>
      <c r="AI34" s="20">
        <v>1</v>
      </c>
      <c r="AJ34" s="20">
        <v>1</v>
      </c>
      <c r="AK34" s="16" t="s">
        <v>272</v>
      </c>
      <c r="AL34" s="17">
        <v>1</v>
      </c>
      <c r="AM34" s="17">
        <v>1</v>
      </c>
    </row>
    <row r="35" spans="2:40">
      <c r="B35" s="8">
        <v>25</v>
      </c>
      <c r="C35" s="3">
        <v>4</v>
      </c>
      <c r="D35" s="14" t="s">
        <v>18</v>
      </c>
      <c r="E35" s="3" t="s">
        <v>30</v>
      </c>
      <c r="F35" s="3" t="s">
        <v>9</v>
      </c>
      <c r="H35" s="3">
        <v>1</v>
      </c>
      <c r="I35" s="3">
        <v>21</v>
      </c>
      <c r="J35" s="3">
        <v>42</v>
      </c>
      <c r="K35" s="3">
        <v>0</v>
      </c>
      <c r="L35" s="3">
        <v>1</v>
      </c>
      <c r="M35" s="4" t="s">
        <v>133</v>
      </c>
      <c r="N35" s="3">
        <v>1</v>
      </c>
      <c r="O35" s="3">
        <v>1</v>
      </c>
      <c r="AC35" s="17" t="s">
        <v>9</v>
      </c>
      <c r="AD35" s="17">
        <v>21</v>
      </c>
      <c r="AE35" s="17">
        <v>42</v>
      </c>
      <c r="AF35" s="17">
        <v>0</v>
      </c>
      <c r="AG35" s="17">
        <v>1</v>
      </c>
      <c r="AH35" s="17">
        <v>1</v>
      </c>
      <c r="AI35" s="20">
        <v>1</v>
      </c>
      <c r="AJ35" s="20">
        <v>1</v>
      </c>
      <c r="AK35" s="16" t="s">
        <v>133</v>
      </c>
      <c r="AL35" s="17">
        <v>1</v>
      </c>
      <c r="AM35" s="17">
        <v>1</v>
      </c>
    </row>
    <row r="36" spans="2:40">
      <c r="B36" s="8">
        <v>26</v>
      </c>
      <c r="C36" s="3">
        <v>4</v>
      </c>
      <c r="D36" s="14" t="s">
        <v>18</v>
      </c>
      <c r="E36" s="3" t="s">
        <v>34</v>
      </c>
      <c r="F36" s="3" t="s">
        <v>9</v>
      </c>
      <c r="H36" s="3">
        <v>1</v>
      </c>
      <c r="I36" s="3">
        <v>23</v>
      </c>
      <c r="J36" s="3">
        <v>46</v>
      </c>
      <c r="K36" s="3">
        <v>5</v>
      </c>
      <c r="L36" s="3">
        <v>10</v>
      </c>
      <c r="M36" s="4" t="s">
        <v>136</v>
      </c>
      <c r="N36" s="3">
        <v>1</v>
      </c>
      <c r="O36" s="3">
        <v>1</v>
      </c>
      <c r="AC36" s="17" t="s">
        <v>9</v>
      </c>
      <c r="AD36" s="17">
        <v>23</v>
      </c>
      <c r="AE36" s="17">
        <v>46</v>
      </c>
      <c r="AF36" s="17">
        <v>4</v>
      </c>
      <c r="AG36" s="17">
        <v>8</v>
      </c>
      <c r="AH36" s="17">
        <v>1</v>
      </c>
      <c r="AI36" s="20">
        <v>0</v>
      </c>
      <c r="AJ36" s="20">
        <v>1</v>
      </c>
      <c r="AK36" s="16" t="s">
        <v>274</v>
      </c>
      <c r="AL36" s="17">
        <v>1</v>
      </c>
      <c r="AM36" s="17">
        <v>1</v>
      </c>
    </row>
    <row r="37" spans="2:40">
      <c r="B37" s="8">
        <v>27</v>
      </c>
      <c r="C37" s="3">
        <v>4</v>
      </c>
      <c r="D37" s="14" t="s">
        <v>18</v>
      </c>
      <c r="E37" s="3" t="s">
        <v>36</v>
      </c>
      <c r="F37" s="3" t="s">
        <v>9</v>
      </c>
      <c r="H37" s="3">
        <v>1</v>
      </c>
      <c r="I37" s="3">
        <v>9</v>
      </c>
      <c r="J37" s="3">
        <v>18</v>
      </c>
      <c r="K37" s="3">
        <v>0</v>
      </c>
      <c r="L37" s="3">
        <v>1</v>
      </c>
      <c r="M37" s="4" t="s">
        <v>138</v>
      </c>
      <c r="N37" s="3">
        <v>1</v>
      </c>
      <c r="O37" s="3">
        <v>1</v>
      </c>
      <c r="AC37" s="17" t="s">
        <v>9</v>
      </c>
      <c r="AD37" s="17">
        <v>9</v>
      </c>
      <c r="AE37" s="17">
        <v>18</v>
      </c>
      <c r="AF37" s="17">
        <v>0</v>
      </c>
      <c r="AG37" s="17">
        <v>1</v>
      </c>
      <c r="AH37" s="17">
        <v>1</v>
      </c>
      <c r="AI37" s="20">
        <v>1</v>
      </c>
      <c r="AJ37" s="20">
        <v>1</v>
      </c>
      <c r="AK37" s="16" t="s">
        <v>280</v>
      </c>
      <c r="AL37" s="17">
        <v>1</v>
      </c>
      <c r="AM37" s="17">
        <v>1</v>
      </c>
    </row>
    <row r="38" spans="2:40">
      <c r="B38" s="8">
        <v>28</v>
      </c>
      <c r="C38" s="3">
        <v>4</v>
      </c>
      <c r="D38" s="14" t="s">
        <v>18</v>
      </c>
      <c r="E38" s="3" t="s">
        <v>37</v>
      </c>
      <c r="F38" s="3" t="s">
        <v>9</v>
      </c>
      <c r="H38" s="3">
        <v>1</v>
      </c>
      <c r="I38" s="3">
        <v>14</v>
      </c>
      <c r="J38" s="3">
        <v>28</v>
      </c>
      <c r="K38" s="3">
        <v>0</v>
      </c>
      <c r="L38" s="3">
        <v>1</v>
      </c>
      <c r="M38" s="4" t="s">
        <v>139</v>
      </c>
      <c r="N38" s="3">
        <v>1</v>
      </c>
      <c r="O38" s="3">
        <v>1</v>
      </c>
      <c r="AC38" s="17" t="s">
        <v>9</v>
      </c>
      <c r="AD38" s="17">
        <v>14</v>
      </c>
      <c r="AE38" s="17">
        <v>28</v>
      </c>
      <c r="AF38" s="17">
        <v>0</v>
      </c>
      <c r="AG38" s="17">
        <v>1</v>
      </c>
      <c r="AH38" s="17">
        <v>1</v>
      </c>
      <c r="AI38" s="20">
        <v>1</v>
      </c>
      <c r="AJ38" s="20">
        <v>1</v>
      </c>
      <c r="AK38" s="16" t="s">
        <v>281</v>
      </c>
      <c r="AL38" s="17">
        <v>1</v>
      </c>
      <c r="AM38" s="17">
        <v>1</v>
      </c>
    </row>
    <row r="39" spans="2:40">
      <c r="B39" s="8">
        <v>29</v>
      </c>
      <c r="C39" s="3">
        <v>4</v>
      </c>
      <c r="D39" s="14" t="s">
        <v>18</v>
      </c>
      <c r="E39" s="3" t="s">
        <v>38</v>
      </c>
      <c r="F39" s="3" t="s">
        <v>9</v>
      </c>
      <c r="H39" s="3">
        <v>1</v>
      </c>
      <c r="I39" s="3">
        <v>21</v>
      </c>
      <c r="J39" s="3">
        <v>42</v>
      </c>
      <c r="K39" s="3">
        <v>0</v>
      </c>
      <c r="L39" s="3">
        <v>1</v>
      </c>
      <c r="M39" s="4" t="s">
        <v>140</v>
      </c>
      <c r="N39" s="3">
        <v>1</v>
      </c>
      <c r="O39" s="3">
        <v>1</v>
      </c>
      <c r="AC39" s="17" t="s">
        <v>9</v>
      </c>
      <c r="AD39" s="17">
        <v>21</v>
      </c>
      <c r="AE39" s="17">
        <v>42</v>
      </c>
      <c r="AF39" s="17">
        <v>0</v>
      </c>
      <c r="AG39" s="17">
        <v>1</v>
      </c>
      <c r="AH39" s="17">
        <v>1</v>
      </c>
      <c r="AI39" s="20">
        <v>1</v>
      </c>
      <c r="AJ39" s="20">
        <v>1</v>
      </c>
      <c r="AK39" s="16" t="s">
        <v>140</v>
      </c>
      <c r="AL39" s="17">
        <v>1</v>
      </c>
      <c r="AM39" s="17">
        <v>1</v>
      </c>
    </row>
    <row r="40" spans="2:40">
      <c r="B40" s="8">
        <v>32</v>
      </c>
      <c r="C40" s="3">
        <v>4</v>
      </c>
      <c r="D40" s="14" t="s">
        <v>18</v>
      </c>
      <c r="E40" s="3" t="s">
        <v>46</v>
      </c>
      <c r="F40" s="3" t="s">
        <v>9</v>
      </c>
      <c r="H40" s="3">
        <v>1</v>
      </c>
      <c r="I40" s="3">
        <v>9</v>
      </c>
      <c r="J40" s="3">
        <v>18</v>
      </c>
      <c r="K40" s="3">
        <v>0</v>
      </c>
      <c r="L40" s="3">
        <v>1</v>
      </c>
      <c r="M40" s="4" t="s">
        <v>148</v>
      </c>
      <c r="N40" s="3">
        <v>1</v>
      </c>
      <c r="O40" s="3">
        <v>1</v>
      </c>
      <c r="AC40" s="17" t="s">
        <v>9</v>
      </c>
      <c r="AD40" s="17">
        <v>9</v>
      </c>
      <c r="AE40" s="17">
        <v>18</v>
      </c>
      <c r="AF40" s="17">
        <v>0</v>
      </c>
      <c r="AG40" s="17">
        <v>1</v>
      </c>
      <c r="AH40" s="17">
        <v>1</v>
      </c>
      <c r="AI40" s="20">
        <v>1</v>
      </c>
      <c r="AJ40" s="20">
        <v>1</v>
      </c>
      <c r="AK40" s="16" t="s">
        <v>284</v>
      </c>
      <c r="AL40" s="17">
        <v>1</v>
      </c>
      <c r="AM40" s="17">
        <v>1</v>
      </c>
    </row>
    <row r="41" spans="2:40">
      <c r="B41" s="8">
        <v>33</v>
      </c>
      <c r="C41" s="3">
        <v>4</v>
      </c>
      <c r="D41" s="14" t="s">
        <v>18</v>
      </c>
      <c r="E41" s="3" t="s">
        <v>47</v>
      </c>
      <c r="F41" s="3" t="s">
        <v>9</v>
      </c>
      <c r="H41" s="3">
        <v>1</v>
      </c>
      <c r="I41" s="3">
        <v>14</v>
      </c>
      <c r="J41" s="3">
        <v>28</v>
      </c>
      <c r="K41" s="3">
        <v>0</v>
      </c>
      <c r="L41" s="3">
        <v>1</v>
      </c>
      <c r="M41" s="4" t="s">
        <v>149</v>
      </c>
      <c r="N41" s="3">
        <v>1</v>
      </c>
      <c r="O41" s="3">
        <v>1</v>
      </c>
      <c r="AC41" s="17" t="s">
        <v>9</v>
      </c>
      <c r="AD41" s="17">
        <v>14</v>
      </c>
      <c r="AE41" s="17">
        <v>28</v>
      </c>
      <c r="AF41" s="17">
        <v>0</v>
      </c>
      <c r="AG41" s="17">
        <v>1</v>
      </c>
      <c r="AH41" s="17">
        <v>1</v>
      </c>
      <c r="AI41" s="20">
        <v>1</v>
      </c>
      <c r="AJ41" s="20">
        <v>1</v>
      </c>
      <c r="AK41" s="16" t="s">
        <v>285</v>
      </c>
      <c r="AL41" s="17">
        <v>1</v>
      </c>
      <c r="AM41" s="17">
        <v>1</v>
      </c>
    </row>
    <row r="42" spans="2:40">
      <c r="B42" s="8">
        <v>34</v>
      </c>
      <c r="C42" s="3">
        <v>4</v>
      </c>
      <c r="D42" s="14" t="s">
        <v>18</v>
      </c>
      <c r="E42" s="3" t="s">
        <v>48</v>
      </c>
      <c r="F42" s="3" t="s">
        <v>9</v>
      </c>
      <c r="H42" s="3">
        <v>1</v>
      </c>
      <c r="I42" s="3">
        <v>21</v>
      </c>
      <c r="J42" s="3">
        <v>42</v>
      </c>
      <c r="K42" s="3">
        <v>0</v>
      </c>
      <c r="L42" s="3">
        <v>1</v>
      </c>
      <c r="M42" s="4" t="s">
        <v>150</v>
      </c>
      <c r="N42" s="3">
        <v>1</v>
      </c>
      <c r="O42" s="3">
        <v>1</v>
      </c>
      <c r="AC42" s="17" t="s">
        <v>9</v>
      </c>
      <c r="AD42" s="17">
        <v>21</v>
      </c>
      <c r="AE42" s="17">
        <v>42</v>
      </c>
      <c r="AF42" s="17">
        <v>0</v>
      </c>
      <c r="AG42" s="17">
        <v>1</v>
      </c>
      <c r="AH42" s="17">
        <v>1</v>
      </c>
      <c r="AI42" s="20">
        <v>1</v>
      </c>
      <c r="AJ42" s="20">
        <v>1</v>
      </c>
      <c r="AK42" s="16" t="s">
        <v>150</v>
      </c>
      <c r="AL42" s="17">
        <v>1</v>
      </c>
      <c r="AM42" s="17">
        <v>1</v>
      </c>
    </row>
    <row r="43" spans="2:40">
      <c r="B43" s="8">
        <v>69</v>
      </c>
      <c r="C43" s="3">
        <v>5</v>
      </c>
      <c r="D43" s="14" t="s">
        <v>29</v>
      </c>
      <c r="E43" s="3" t="s">
        <v>101</v>
      </c>
      <c r="F43" s="3" t="s">
        <v>9</v>
      </c>
      <c r="H43" s="3">
        <v>1</v>
      </c>
      <c r="I43" s="3">
        <v>7</v>
      </c>
      <c r="J43" s="3">
        <v>14</v>
      </c>
      <c r="K43" s="3">
        <v>7</v>
      </c>
      <c r="L43" s="3">
        <v>14</v>
      </c>
      <c r="M43" s="4" t="s">
        <v>203</v>
      </c>
      <c r="N43" s="3">
        <v>1</v>
      </c>
      <c r="O43" s="3">
        <v>1</v>
      </c>
      <c r="AC43" s="17" t="s">
        <v>9</v>
      </c>
      <c r="AD43" s="17">
        <v>7</v>
      </c>
      <c r="AE43" s="17">
        <v>14</v>
      </c>
      <c r="AF43" s="17">
        <v>0</v>
      </c>
      <c r="AG43" s="17">
        <v>1</v>
      </c>
      <c r="AH43" s="17">
        <v>1</v>
      </c>
      <c r="AI43" s="20">
        <v>0</v>
      </c>
      <c r="AJ43" s="20">
        <v>1</v>
      </c>
      <c r="AK43" s="16" t="s">
        <v>286</v>
      </c>
      <c r="AL43" s="17">
        <v>1</v>
      </c>
      <c r="AM43" s="17">
        <v>1</v>
      </c>
    </row>
    <row r="44" spans="2:40">
      <c r="B44" s="8">
        <v>74</v>
      </c>
      <c r="C44" s="3">
        <v>5</v>
      </c>
      <c r="D44" s="14" t="s">
        <v>29</v>
      </c>
      <c r="E44" s="3" t="s">
        <v>107</v>
      </c>
      <c r="F44" s="3" t="s">
        <v>9</v>
      </c>
      <c r="H44" s="3">
        <v>1</v>
      </c>
      <c r="I44" s="3">
        <v>43</v>
      </c>
      <c r="J44" s="3">
        <v>85</v>
      </c>
      <c r="K44" s="3">
        <v>43</v>
      </c>
      <c r="L44" s="3">
        <v>85</v>
      </c>
      <c r="M44" s="4" t="s">
        <v>209</v>
      </c>
      <c r="N44" s="3">
        <v>1</v>
      </c>
      <c r="O44" s="3">
        <v>1</v>
      </c>
      <c r="AC44" s="17" t="s">
        <v>9</v>
      </c>
      <c r="AD44" s="17">
        <v>43</v>
      </c>
      <c r="AE44" s="17">
        <v>85</v>
      </c>
      <c r="AF44" s="17">
        <v>39</v>
      </c>
      <c r="AG44" s="17">
        <v>77</v>
      </c>
      <c r="AH44" s="17">
        <v>1</v>
      </c>
      <c r="AI44" s="20">
        <v>0</v>
      </c>
      <c r="AJ44" s="20">
        <v>1</v>
      </c>
      <c r="AK44" s="16" t="s">
        <v>287</v>
      </c>
      <c r="AL44" s="17">
        <v>1</v>
      </c>
      <c r="AM44" s="17">
        <v>1</v>
      </c>
    </row>
    <row r="45" spans="2:40">
      <c r="B45" s="8">
        <v>79</v>
      </c>
      <c r="C45" s="3">
        <v>5</v>
      </c>
      <c r="D45" s="14" t="s">
        <v>29</v>
      </c>
      <c r="E45" s="3" t="s">
        <v>113</v>
      </c>
      <c r="F45" s="3" t="s">
        <v>9</v>
      </c>
      <c r="H45" s="3">
        <v>1</v>
      </c>
      <c r="I45" s="3">
        <v>26</v>
      </c>
      <c r="J45" s="3">
        <v>52</v>
      </c>
      <c r="K45" s="3">
        <v>20</v>
      </c>
      <c r="L45" s="3">
        <v>40</v>
      </c>
      <c r="M45" s="4" t="s">
        <v>215</v>
      </c>
      <c r="N45" s="3">
        <v>1</v>
      </c>
      <c r="O45" s="3">
        <v>1</v>
      </c>
      <c r="AC45" s="17" t="s">
        <v>9</v>
      </c>
      <c r="AD45" s="17">
        <v>26</v>
      </c>
      <c r="AE45" s="17">
        <v>52</v>
      </c>
      <c r="AF45" s="17">
        <v>20</v>
      </c>
      <c r="AG45" s="17">
        <v>40</v>
      </c>
      <c r="AH45" s="17">
        <v>1</v>
      </c>
      <c r="AI45" s="20">
        <v>1</v>
      </c>
      <c r="AJ45" s="20">
        <v>1</v>
      </c>
      <c r="AK45" s="16" t="s">
        <v>288</v>
      </c>
      <c r="AL45" s="17">
        <v>1</v>
      </c>
      <c r="AM45" s="17">
        <v>1</v>
      </c>
    </row>
    <row r="46" spans="2:40">
      <c r="B46" s="8">
        <v>80</v>
      </c>
      <c r="C46" s="3">
        <v>5</v>
      </c>
      <c r="D46" s="14" t="s">
        <v>29</v>
      </c>
      <c r="E46" s="3" t="s">
        <v>289</v>
      </c>
      <c r="F46" s="3" t="s">
        <v>9</v>
      </c>
      <c r="H46" s="3">
        <v>1</v>
      </c>
      <c r="I46" s="3">
        <v>55</v>
      </c>
      <c r="J46" s="3">
        <v>110</v>
      </c>
      <c r="K46" s="3">
        <v>24</v>
      </c>
      <c r="L46" s="3">
        <v>48</v>
      </c>
      <c r="M46" s="4" t="s">
        <v>294</v>
      </c>
      <c r="N46" s="3">
        <v>1</v>
      </c>
      <c r="O46" s="3">
        <v>1</v>
      </c>
      <c r="AC46" s="17" t="s">
        <v>9</v>
      </c>
      <c r="AD46" s="17">
        <v>55</v>
      </c>
      <c r="AE46" s="17">
        <v>110</v>
      </c>
      <c r="AF46" s="17">
        <v>24</v>
      </c>
      <c r="AG46" s="17">
        <v>48</v>
      </c>
      <c r="AH46" s="17">
        <v>1</v>
      </c>
      <c r="AI46" s="20">
        <v>1</v>
      </c>
      <c r="AJ46" s="20">
        <v>1</v>
      </c>
      <c r="AK46" s="16" t="s">
        <v>290</v>
      </c>
      <c r="AL46" s="17">
        <v>1</v>
      </c>
      <c r="AM46" s="17">
        <v>1</v>
      </c>
    </row>
    <row r="47" spans="2:40">
      <c r="B47" s="8">
        <v>84</v>
      </c>
      <c r="C47" s="3">
        <v>5</v>
      </c>
      <c r="D47" s="14" t="s">
        <v>29</v>
      </c>
      <c r="E47" s="3" t="s">
        <v>119</v>
      </c>
      <c r="F47" s="3" t="s">
        <v>9</v>
      </c>
      <c r="H47" s="3">
        <v>1</v>
      </c>
      <c r="I47" s="3">
        <v>7</v>
      </c>
      <c r="J47" s="3">
        <v>14</v>
      </c>
      <c r="K47" s="3">
        <v>7</v>
      </c>
      <c r="L47" s="3">
        <v>14</v>
      </c>
      <c r="M47" s="4" t="s">
        <v>221</v>
      </c>
      <c r="N47" s="3">
        <v>1</v>
      </c>
      <c r="O47" s="3">
        <v>1</v>
      </c>
      <c r="AC47" s="17" t="s">
        <v>9</v>
      </c>
      <c r="AD47" s="17">
        <v>7</v>
      </c>
      <c r="AE47" s="17">
        <v>14</v>
      </c>
      <c r="AF47" s="17">
        <v>7</v>
      </c>
      <c r="AG47" s="17">
        <v>14</v>
      </c>
      <c r="AH47" s="17">
        <v>1</v>
      </c>
      <c r="AI47" s="20">
        <v>1</v>
      </c>
      <c r="AJ47" s="20">
        <v>1</v>
      </c>
      <c r="AK47" s="16" t="s">
        <v>291</v>
      </c>
      <c r="AL47" s="17">
        <v>1</v>
      </c>
      <c r="AM47" s="17">
        <v>1</v>
      </c>
      <c r="AN47" s="17"/>
    </row>
    <row r="48" spans="2:40">
      <c r="B48" s="8">
        <v>30</v>
      </c>
      <c r="C48" s="3">
        <v>4</v>
      </c>
      <c r="D48" s="14" t="s">
        <v>18</v>
      </c>
      <c r="E48" s="3" t="s">
        <v>39</v>
      </c>
      <c r="F48" s="3" t="s">
        <v>9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4" t="s">
        <v>141</v>
      </c>
      <c r="N48" s="3">
        <v>1</v>
      </c>
      <c r="O48" s="3">
        <v>1</v>
      </c>
    </row>
    <row r="49" spans="2:39">
      <c r="B49" s="8">
        <v>31</v>
      </c>
      <c r="C49" s="3">
        <v>4</v>
      </c>
      <c r="D49" s="14" t="s">
        <v>18</v>
      </c>
      <c r="E49" s="3" t="s">
        <v>40</v>
      </c>
      <c r="F49" s="3" t="s">
        <v>9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4" t="s">
        <v>142</v>
      </c>
      <c r="N49" s="3">
        <v>1</v>
      </c>
      <c r="O49" s="3">
        <v>1</v>
      </c>
    </row>
    <row r="50" spans="2:39">
      <c r="B50" s="8">
        <v>35</v>
      </c>
      <c r="C50" s="3">
        <v>4</v>
      </c>
      <c r="D50" s="14" t="s">
        <v>18</v>
      </c>
      <c r="E50" s="3" t="s">
        <v>49</v>
      </c>
      <c r="F50" s="3" t="s">
        <v>9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4" t="s">
        <v>151</v>
      </c>
      <c r="N50" s="3">
        <v>1</v>
      </c>
      <c r="O50" s="3">
        <v>1</v>
      </c>
      <c r="Q50" s="80"/>
      <c r="AL50" s="17">
        <v>1</v>
      </c>
      <c r="AM50" s="17">
        <v>1</v>
      </c>
    </row>
    <row r="51" spans="2:39">
      <c r="B51" s="8">
        <v>36</v>
      </c>
      <c r="C51" s="3">
        <v>5</v>
      </c>
      <c r="D51" s="14" t="s">
        <v>29</v>
      </c>
      <c r="E51" s="3" t="s">
        <v>57</v>
      </c>
      <c r="F51" s="3" t="s">
        <v>9</v>
      </c>
      <c r="I51" s="3">
        <v>20</v>
      </c>
      <c r="J51" s="3">
        <v>39</v>
      </c>
      <c r="K51" s="3">
        <v>17</v>
      </c>
      <c r="L51" s="3">
        <v>34</v>
      </c>
      <c r="M51" s="4" t="s">
        <v>159</v>
      </c>
      <c r="N51" s="3">
        <v>1</v>
      </c>
      <c r="O51" s="3">
        <v>1</v>
      </c>
    </row>
    <row r="52" spans="2:39">
      <c r="B52" s="8">
        <v>37</v>
      </c>
      <c r="C52" s="3">
        <v>5</v>
      </c>
      <c r="D52" s="14" t="s">
        <v>29</v>
      </c>
      <c r="E52" s="3" t="s">
        <v>58</v>
      </c>
      <c r="F52" s="3" t="s">
        <v>9</v>
      </c>
      <c r="I52" s="3">
        <v>56</v>
      </c>
      <c r="J52" s="3">
        <v>112</v>
      </c>
      <c r="K52" s="3">
        <v>45</v>
      </c>
      <c r="L52" s="3">
        <v>90</v>
      </c>
      <c r="M52" s="4" t="s">
        <v>160</v>
      </c>
      <c r="N52" s="3">
        <v>1</v>
      </c>
      <c r="O52" s="3">
        <v>1</v>
      </c>
    </row>
    <row r="53" spans="2:39">
      <c r="B53" s="8">
        <v>38</v>
      </c>
      <c r="C53" s="3">
        <v>5</v>
      </c>
      <c r="D53" s="14" t="s">
        <v>29</v>
      </c>
      <c r="E53" s="3" t="s">
        <v>59</v>
      </c>
      <c r="F53" s="3" t="s">
        <v>9</v>
      </c>
      <c r="I53" s="3">
        <v>37</v>
      </c>
      <c r="J53" s="3">
        <v>73</v>
      </c>
      <c r="K53" s="3">
        <v>1</v>
      </c>
      <c r="L53" s="3">
        <v>2</v>
      </c>
      <c r="M53" s="4" t="s">
        <v>161</v>
      </c>
      <c r="N53" s="3">
        <v>1</v>
      </c>
      <c r="O53" s="3">
        <v>1</v>
      </c>
    </row>
    <row r="54" spans="2:39">
      <c r="B54" s="8">
        <v>39</v>
      </c>
      <c r="C54" s="3">
        <v>5</v>
      </c>
      <c r="D54" s="14" t="s">
        <v>29</v>
      </c>
      <c r="E54" s="3" t="s">
        <v>60</v>
      </c>
      <c r="F54" s="3" t="s">
        <v>9</v>
      </c>
      <c r="I54" s="3">
        <v>18</v>
      </c>
      <c r="J54" s="3">
        <v>35</v>
      </c>
      <c r="K54" s="3">
        <v>2</v>
      </c>
      <c r="L54" s="3">
        <v>3</v>
      </c>
      <c r="M54" s="4" t="s">
        <v>162</v>
      </c>
      <c r="N54" s="3">
        <v>1</v>
      </c>
      <c r="O54" s="3">
        <v>1</v>
      </c>
    </row>
    <row r="55" spans="2:39">
      <c r="B55" s="8">
        <v>40</v>
      </c>
      <c r="C55" s="3">
        <v>5</v>
      </c>
      <c r="D55" s="14" t="s">
        <v>29</v>
      </c>
      <c r="E55" s="3" t="s">
        <v>61</v>
      </c>
      <c r="F55" s="3" t="s">
        <v>25</v>
      </c>
      <c r="I55" s="3">
        <v>24</v>
      </c>
      <c r="J55" s="3">
        <v>47</v>
      </c>
      <c r="K55" s="3">
        <v>11</v>
      </c>
      <c r="L55" s="3">
        <v>21</v>
      </c>
      <c r="M55" s="4" t="s">
        <v>163</v>
      </c>
      <c r="N55" s="3">
        <v>1</v>
      </c>
      <c r="O55" s="3">
        <v>1</v>
      </c>
      <c r="Q55" s="14" t="s">
        <v>223</v>
      </c>
      <c r="R55" s="3" t="s">
        <v>224</v>
      </c>
      <c r="S55" s="3" t="s">
        <v>9</v>
      </c>
      <c r="T55" s="3">
        <v>24</v>
      </c>
      <c r="U55" s="3">
        <v>47</v>
      </c>
      <c r="V55" s="3">
        <v>11</v>
      </c>
      <c r="W55" s="3">
        <v>21</v>
      </c>
      <c r="X55" s="4" t="s">
        <v>241</v>
      </c>
      <c r="Y55" s="3">
        <v>1</v>
      </c>
      <c r="Z55" s="3"/>
      <c r="AA55" s="3"/>
    </row>
    <row r="56" spans="2:39">
      <c r="B56" s="8">
        <v>41</v>
      </c>
      <c r="C56" s="3">
        <v>5</v>
      </c>
      <c r="D56" s="14" t="s">
        <v>29</v>
      </c>
      <c r="E56" s="3" t="s">
        <v>63</v>
      </c>
      <c r="F56" s="3" t="s">
        <v>9</v>
      </c>
      <c r="I56" s="3">
        <v>24</v>
      </c>
      <c r="J56" s="3">
        <v>48</v>
      </c>
      <c r="K56" s="3">
        <v>19</v>
      </c>
      <c r="L56" s="3">
        <v>39</v>
      </c>
      <c r="M56" s="4" t="s">
        <v>165</v>
      </c>
      <c r="N56" s="3">
        <v>1</v>
      </c>
      <c r="O56" s="3">
        <v>1</v>
      </c>
    </row>
    <row r="57" spans="2:39">
      <c r="B57" s="8">
        <v>42</v>
      </c>
      <c r="C57" s="3">
        <v>5</v>
      </c>
      <c r="D57" s="14" t="s">
        <v>29</v>
      </c>
      <c r="E57" s="3" t="s">
        <v>64</v>
      </c>
      <c r="F57" s="3" t="s">
        <v>9</v>
      </c>
      <c r="I57" s="3">
        <v>56</v>
      </c>
      <c r="J57" s="3">
        <v>112</v>
      </c>
      <c r="K57" s="3">
        <v>53</v>
      </c>
      <c r="L57" s="3">
        <v>107</v>
      </c>
      <c r="M57" s="4" t="s">
        <v>166</v>
      </c>
      <c r="N57" s="3">
        <v>1</v>
      </c>
      <c r="O57" s="3">
        <v>1</v>
      </c>
    </row>
    <row r="58" spans="2:39">
      <c r="B58" s="8">
        <v>43</v>
      </c>
      <c r="C58" s="3">
        <v>5</v>
      </c>
      <c r="D58" s="14" t="s">
        <v>29</v>
      </c>
      <c r="E58" s="3" t="s">
        <v>65</v>
      </c>
      <c r="F58" s="3" t="s">
        <v>9</v>
      </c>
      <c r="I58" s="3">
        <v>47</v>
      </c>
      <c r="J58" s="3">
        <v>94</v>
      </c>
      <c r="K58" s="3">
        <v>0</v>
      </c>
      <c r="L58" s="3">
        <v>1</v>
      </c>
      <c r="M58" s="4" t="s">
        <v>167</v>
      </c>
      <c r="N58" s="3">
        <v>1</v>
      </c>
      <c r="O58" s="3">
        <v>1</v>
      </c>
    </row>
    <row r="59" spans="2:39">
      <c r="B59" s="8">
        <v>44</v>
      </c>
      <c r="C59" s="3">
        <v>5</v>
      </c>
      <c r="D59" s="14" t="s">
        <v>29</v>
      </c>
      <c r="E59" s="3" t="s">
        <v>66</v>
      </c>
      <c r="F59" s="3" t="s">
        <v>9</v>
      </c>
      <c r="I59" s="3">
        <v>16</v>
      </c>
      <c r="J59" s="3">
        <v>31</v>
      </c>
      <c r="K59" s="3">
        <v>2</v>
      </c>
      <c r="L59" s="3">
        <v>3</v>
      </c>
      <c r="M59" s="4" t="s">
        <v>168</v>
      </c>
      <c r="N59" s="3">
        <v>1</v>
      </c>
      <c r="O59" s="3">
        <v>1</v>
      </c>
    </row>
    <row r="60" spans="2:39">
      <c r="B60" s="8">
        <v>45</v>
      </c>
      <c r="C60" s="3">
        <v>5</v>
      </c>
      <c r="D60" s="14" t="s">
        <v>29</v>
      </c>
      <c r="E60" s="3" t="s">
        <v>67</v>
      </c>
      <c r="F60" s="3" t="s">
        <v>25</v>
      </c>
      <c r="I60" s="3">
        <v>23</v>
      </c>
      <c r="J60" s="3">
        <v>45</v>
      </c>
      <c r="K60" s="3">
        <v>1</v>
      </c>
      <c r="L60" s="3">
        <v>1</v>
      </c>
      <c r="M60" s="4" t="s">
        <v>169</v>
      </c>
      <c r="N60" s="3">
        <v>1</v>
      </c>
      <c r="O60" s="3">
        <v>1</v>
      </c>
      <c r="Q60" s="14" t="s">
        <v>223</v>
      </c>
      <c r="R60" s="3" t="s">
        <v>225</v>
      </c>
      <c r="S60" s="3" t="s">
        <v>9</v>
      </c>
      <c r="T60" s="3">
        <v>23</v>
      </c>
      <c r="U60" s="3">
        <v>45</v>
      </c>
      <c r="V60" s="3">
        <v>1</v>
      </c>
      <c r="W60" s="3">
        <v>1</v>
      </c>
      <c r="X60" s="4" t="s">
        <v>242</v>
      </c>
      <c r="Y60" s="3">
        <v>1</v>
      </c>
      <c r="Z60" s="80"/>
      <c r="AA60" s="80"/>
    </row>
    <row r="61" spans="2:39">
      <c r="B61" s="8">
        <v>46</v>
      </c>
      <c r="C61" s="3">
        <v>5</v>
      </c>
      <c r="D61" s="14" t="s">
        <v>29</v>
      </c>
      <c r="E61" s="3" t="s">
        <v>68</v>
      </c>
      <c r="F61" s="3" t="s">
        <v>9</v>
      </c>
      <c r="I61" s="3">
        <v>41</v>
      </c>
      <c r="J61" s="3">
        <v>81</v>
      </c>
      <c r="K61" s="3">
        <v>1</v>
      </c>
      <c r="L61" s="3">
        <v>1</v>
      </c>
      <c r="M61" s="4" t="s">
        <v>170</v>
      </c>
      <c r="N61" s="3">
        <v>1</v>
      </c>
      <c r="O61" s="3">
        <v>1</v>
      </c>
    </row>
    <row r="62" spans="2:39">
      <c r="B62" s="8">
        <v>47</v>
      </c>
      <c r="C62" s="3">
        <v>5</v>
      </c>
      <c r="D62" s="14" t="s">
        <v>29</v>
      </c>
      <c r="E62" s="3" t="s">
        <v>71</v>
      </c>
      <c r="F62" s="3" t="s">
        <v>9</v>
      </c>
      <c r="I62" s="3">
        <v>28</v>
      </c>
      <c r="J62" s="3">
        <v>55</v>
      </c>
      <c r="K62" s="3">
        <v>8</v>
      </c>
      <c r="L62" s="3">
        <v>15</v>
      </c>
      <c r="M62" s="4" t="s">
        <v>173</v>
      </c>
      <c r="N62" s="3">
        <v>1</v>
      </c>
      <c r="O62" s="3">
        <v>1</v>
      </c>
    </row>
    <row r="63" spans="2:39">
      <c r="B63" s="8">
        <v>48</v>
      </c>
      <c r="C63" s="3">
        <v>5</v>
      </c>
      <c r="D63" s="14" t="s">
        <v>29</v>
      </c>
      <c r="E63" s="3" t="s">
        <v>72</v>
      </c>
      <c r="F63" s="3" t="s">
        <v>9</v>
      </c>
      <c r="I63" s="3">
        <v>45</v>
      </c>
      <c r="J63" s="3">
        <v>89</v>
      </c>
      <c r="K63" s="3">
        <v>36</v>
      </c>
      <c r="L63" s="3">
        <v>72</v>
      </c>
      <c r="M63" s="4" t="s">
        <v>174</v>
      </c>
      <c r="N63" s="3">
        <v>1</v>
      </c>
      <c r="O63" s="3">
        <v>1</v>
      </c>
    </row>
    <row r="64" spans="2:39">
      <c r="B64" s="8">
        <v>49</v>
      </c>
      <c r="C64" s="3">
        <v>5</v>
      </c>
      <c r="D64" s="14" t="s">
        <v>29</v>
      </c>
      <c r="E64" s="3" t="s">
        <v>73</v>
      </c>
      <c r="F64" s="3" t="s">
        <v>9</v>
      </c>
      <c r="I64" s="3">
        <v>53</v>
      </c>
      <c r="J64" s="3">
        <v>106</v>
      </c>
      <c r="K64" s="3">
        <v>5</v>
      </c>
      <c r="L64" s="3">
        <v>11</v>
      </c>
      <c r="M64" s="4" t="s">
        <v>175</v>
      </c>
      <c r="N64" s="3">
        <v>1</v>
      </c>
      <c r="O64" s="3">
        <v>1</v>
      </c>
      <c r="Q64" s="80"/>
    </row>
    <row r="65" spans="2:27">
      <c r="B65" s="8">
        <v>50</v>
      </c>
      <c r="C65" s="3">
        <v>5</v>
      </c>
      <c r="D65" s="14" t="s">
        <v>29</v>
      </c>
      <c r="E65" s="3" t="s">
        <v>74</v>
      </c>
      <c r="F65" s="3" t="s">
        <v>9</v>
      </c>
      <c r="I65" s="3">
        <v>28</v>
      </c>
      <c r="J65" s="3">
        <v>55</v>
      </c>
      <c r="K65" s="3">
        <v>2</v>
      </c>
      <c r="L65" s="3">
        <v>3</v>
      </c>
      <c r="M65" s="4" t="s">
        <v>176</v>
      </c>
      <c r="N65" s="3">
        <v>1</v>
      </c>
      <c r="O65" s="3">
        <v>1</v>
      </c>
    </row>
    <row r="66" spans="2:27">
      <c r="B66" s="8">
        <v>51</v>
      </c>
      <c r="C66" s="3">
        <v>5</v>
      </c>
      <c r="D66" s="14" t="s">
        <v>29</v>
      </c>
      <c r="E66" s="3" t="s">
        <v>75</v>
      </c>
      <c r="F66" s="3" t="s">
        <v>9</v>
      </c>
      <c r="I66" s="3">
        <v>28</v>
      </c>
      <c r="J66" s="3">
        <v>55</v>
      </c>
      <c r="K66" s="3">
        <v>2</v>
      </c>
      <c r="L66" s="3">
        <v>3</v>
      </c>
      <c r="M66" s="4" t="s">
        <v>177</v>
      </c>
      <c r="N66" s="3">
        <v>1</v>
      </c>
      <c r="O66" s="3">
        <v>1</v>
      </c>
    </row>
    <row r="67" spans="2:27">
      <c r="B67" s="8">
        <v>52</v>
      </c>
      <c r="C67" s="3">
        <v>5</v>
      </c>
      <c r="D67" s="14" t="s">
        <v>29</v>
      </c>
      <c r="E67" s="3" t="s">
        <v>76</v>
      </c>
      <c r="F67" s="3" t="s">
        <v>9</v>
      </c>
      <c r="I67" s="3">
        <v>49</v>
      </c>
      <c r="J67" s="3">
        <v>97</v>
      </c>
      <c r="K67" s="3">
        <v>1</v>
      </c>
      <c r="L67" s="3">
        <v>1</v>
      </c>
      <c r="M67" s="4" t="s">
        <v>178</v>
      </c>
      <c r="N67" s="3">
        <v>1</v>
      </c>
      <c r="O67" s="3">
        <v>1</v>
      </c>
      <c r="Q67" s="80"/>
    </row>
    <row r="68" spans="2:27">
      <c r="B68" s="8">
        <v>53</v>
      </c>
      <c r="C68" s="3">
        <v>5</v>
      </c>
      <c r="D68" s="14" t="s">
        <v>29</v>
      </c>
      <c r="E68" s="3" t="s">
        <v>78</v>
      </c>
      <c r="F68" s="3" t="s">
        <v>9</v>
      </c>
      <c r="I68" s="3">
        <v>11</v>
      </c>
      <c r="J68" s="3">
        <v>22</v>
      </c>
      <c r="K68" s="3">
        <v>2</v>
      </c>
      <c r="L68" s="3">
        <v>4</v>
      </c>
      <c r="M68" s="4" t="s">
        <v>180</v>
      </c>
      <c r="N68" s="3">
        <v>1</v>
      </c>
      <c r="O68" s="3">
        <v>1</v>
      </c>
    </row>
    <row r="69" spans="2:27">
      <c r="B69" s="8">
        <v>54</v>
      </c>
      <c r="C69" s="3">
        <v>5</v>
      </c>
      <c r="D69" s="14" t="s">
        <v>29</v>
      </c>
      <c r="E69" s="3" t="s">
        <v>79</v>
      </c>
      <c r="F69" s="3" t="s">
        <v>25</v>
      </c>
      <c r="I69" s="3">
        <v>13</v>
      </c>
      <c r="J69" s="3">
        <v>25</v>
      </c>
      <c r="K69" s="3">
        <v>1</v>
      </c>
      <c r="L69" s="3">
        <v>1</v>
      </c>
      <c r="M69" s="4" t="s">
        <v>181</v>
      </c>
      <c r="N69" s="3">
        <v>1</v>
      </c>
      <c r="O69" s="3">
        <v>1</v>
      </c>
      <c r="Q69" s="14" t="s">
        <v>223</v>
      </c>
      <c r="R69" s="3" t="s">
        <v>226</v>
      </c>
      <c r="S69" s="3" t="s">
        <v>9</v>
      </c>
      <c r="T69" s="3">
        <v>13</v>
      </c>
      <c r="U69" s="3">
        <v>25</v>
      </c>
      <c r="V69" s="3">
        <v>1</v>
      </c>
      <c r="W69" s="3">
        <v>1</v>
      </c>
      <c r="X69" s="4" t="s">
        <v>243</v>
      </c>
      <c r="Y69" s="3">
        <v>1</v>
      </c>
      <c r="Z69" s="80"/>
      <c r="AA69" s="80"/>
    </row>
    <row r="70" spans="2:27">
      <c r="B70" s="8">
        <v>55</v>
      </c>
      <c r="C70" s="3">
        <v>5</v>
      </c>
      <c r="D70" s="14" t="s">
        <v>29</v>
      </c>
      <c r="E70" s="3" t="s">
        <v>80</v>
      </c>
      <c r="F70" s="3" t="s">
        <v>9</v>
      </c>
      <c r="I70" s="3">
        <v>41</v>
      </c>
      <c r="J70" s="3">
        <v>82</v>
      </c>
      <c r="K70" s="3">
        <v>0</v>
      </c>
      <c r="L70" s="3">
        <v>1</v>
      </c>
      <c r="M70" s="4" t="s">
        <v>182</v>
      </c>
      <c r="N70" s="3">
        <v>1</v>
      </c>
      <c r="O70" s="3">
        <v>1</v>
      </c>
    </row>
    <row r="71" spans="2:27">
      <c r="B71" s="8">
        <v>56</v>
      </c>
      <c r="C71" s="3">
        <v>5</v>
      </c>
      <c r="D71" s="14" t="s">
        <v>29</v>
      </c>
      <c r="E71" s="3" t="s">
        <v>81</v>
      </c>
      <c r="F71" s="3" t="s">
        <v>9</v>
      </c>
      <c r="I71" s="3">
        <v>42</v>
      </c>
      <c r="J71" s="3">
        <v>83</v>
      </c>
      <c r="K71" s="3">
        <v>36</v>
      </c>
      <c r="L71" s="3">
        <v>72</v>
      </c>
      <c r="M71" s="4" t="s">
        <v>183</v>
      </c>
      <c r="N71" s="3">
        <v>1</v>
      </c>
      <c r="O71" s="3">
        <v>1</v>
      </c>
    </row>
    <row r="72" spans="2:27">
      <c r="B72" s="8">
        <v>57</v>
      </c>
      <c r="C72" s="3">
        <v>5</v>
      </c>
      <c r="D72" s="14" t="s">
        <v>29</v>
      </c>
      <c r="E72" s="3" t="s">
        <v>82</v>
      </c>
      <c r="F72" s="3" t="s">
        <v>25</v>
      </c>
      <c r="I72" s="3">
        <v>23</v>
      </c>
      <c r="J72" s="3">
        <v>45</v>
      </c>
      <c r="K72" s="3">
        <v>1</v>
      </c>
      <c r="L72" s="3">
        <v>1</v>
      </c>
      <c r="M72" s="4" t="s">
        <v>184</v>
      </c>
      <c r="N72" s="3">
        <v>1</v>
      </c>
      <c r="O72" s="3">
        <v>1</v>
      </c>
      <c r="Q72" s="14" t="s">
        <v>223</v>
      </c>
      <c r="R72" s="3" t="s">
        <v>227</v>
      </c>
      <c r="S72" s="3" t="s">
        <v>9</v>
      </c>
      <c r="T72" s="3">
        <v>23</v>
      </c>
      <c r="U72" s="3">
        <v>45</v>
      </c>
      <c r="V72" s="3">
        <v>1</v>
      </c>
      <c r="W72" s="3">
        <v>1</v>
      </c>
      <c r="X72" s="4" t="s">
        <v>244</v>
      </c>
      <c r="Y72" s="3">
        <v>1</v>
      </c>
      <c r="Z72" s="80"/>
      <c r="AA72" s="80"/>
    </row>
    <row r="73" spans="2:27">
      <c r="B73" s="8">
        <v>58</v>
      </c>
      <c r="C73" s="3">
        <v>5</v>
      </c>
      <c r="D73" s="14" t="s">
        <v>29</v>
      </c>
      <c r="E73" s="3" t="s">
        <v>84</v>
      </c>
      <c r="F73" s="3" t="s">
        <v>9</v>
      </c>
      <c r="I73" s="3">
        <v>14</v>
      </c>
      <c r="J73" s="3">
        <v>28</v>
      </c>
      <c r="K73" s="3">
        <v>0</v>
      </c>
      <c r="L73" s="3">
        <v>1</v>
      </c>
      <c r="M73" s="4" t="s">
        <v>186</v>
      </c>
      <c r="N73" s="3">
        <v>1</v>
      </c>
      <c r="O73" s="3">
        <v>1</v>
      </c>
    </row>
    <row r="74" spans="2:27">
      <c r="B74" s="8">
        <v>59</v>
      </c>
      <c r="C74" s="3">
        <v>5</v>
      </c>
      <c r="D74" s="14" t="s">
        <v>29</v>
      </c>
      <c r="E74" s="3" t="s">
        <v>85</v>
      </c>
      <c r="F74" s="3" t="s">
        <v>9</v>
      </c>
      <c r="I74" s="3">
        <v>15</v>
      </c>
      <c r="J74" s="3">
        <v>30</v>
      </c>
      <c r="K74" s="3">
        <v>1</v>
      </c>
      <c r="L74" s="3">
        <v>3</v>
      </c>
      <c r="M74" s="4" t="s">
        <v>187</v>
      </c>
      <c r="N74" s="3">
        <v>1</v>
      </c>
      <c r="O74" s="3">
        <v>1</v>
      </c>
      <c r="Q74" s="80"/>
    </row>
    <row r="75" spans="2:27">
      <c r="B75" s="8">
        <v>60</v>
      </c>
      <c r="C75" s="3">
        <v>5</v>
      </c>
      <c r="D75" s="14" t="s">
        <v>29</v>
      </c>
      <c r="E75" s="3" t="s">
        <v>86</v>
      </c>
      <c r="F75" s="3" t="s">
        <v>9</v>
      </c>
      <c r="I75" s="3">
        <v>48</v>
      </c>
      <c r="J75" s="3">
        <v>96</v>
      </c>
      <c r="K75" s="3">
        <v>0</v>
      </c>
      <c r="L75" s="3">
        <v>1</v>
      </c>
      <c r="M75" s="4" t="s">
        <v>188</v>
      </c>
      <c r="N75" s="3">
        <v>1</v>
      </c>
      <c r="O75" s="3">
        <v>1</v>
      </c>
    </row>
    <row r="76" spans="2:27">
      <c r="B76" s="8">
        <v>61</v>
      </c>
      <c r="C76" s="3">
        <v>5</v>
      </c>
      <c r="D76" s="14" t="s">
        <v>29</v>
      </c>
      <c r="E76" s="3" t="s">
        <v>87</v>
      </c>
      <c r="F76" s="3" t="s">
        <v>9</v>
      </c>
      <c r="I76" s="3">
        <v>48</v>
      </c>
      <c r="J76" s="3">
        <v>96</v>
      </c>
      <c r="K76" s="3">
        <v>39</v>
      </c>
      <c r="L76" s="3">
        <v>79</v>
      </c>
      <c r="M76" s="4" t="s">
        <v>189</v>
      </c>
      <c r="N76" s="3">
        <v>1</v>
      </c>
      <c r="O76" s="3">
        <v>1</v>
      </c>
    </row>
    <row r="77" spans="2:27">
      <c r="B77" s="8">
        <v>62</v>
      </c>
      <c r="C77" s="3">
        <v>5</v>
      </c>
      <c r="D77" s="14" t="s">
        <v>29</v>
      </c>
      <c r="E77" s="3" t="s">
        <v>88</v>
      </c>
      <c r="F77" s="3" t="s">
        <v>9</v>
      </c>
      <c r="I77" s="3">
        <v>17</v>
      </c>
      <c r="J77" s="3">
        <v>34</v>
      </c>
      <c r="K77" s="3">
        <v>3</v>
      </c>
      <c r="L77" s="3">
        <v>7</v>
      </c>
      <c r="M77" s="4" t="s">
        <v>190</v>
      </c>
      <c r="N77" s="3">
        <v>1</v>
      </c>
      <c r="O77" s="3">
        <v>1</v>
      </c>
    </row>
    <row r="78" spans="2:27">
      <c r="B78" s="8">
        <v>63</v>
      </c>
      <c r="C78" s="3">
        <v>5</v>
      </c>
      <c r="D78" s="14" t="s">
        <v>29</v>
      </c>
      <c r="E78" s="3" t="s">
        <v>292</v>
      </c>
      <c r="F78" s="3" t="s">
        <v>9</v>
      </c>
      <c r="I78" s="3">
        <v>105</v>
      </c>
      <c r="J78" s="3">
        <v>210</v>
      </c>
      <c r="K78" s="3">
        <v>68</v>
      </c>
      <c r="L78" s="3">
        <v>136</v>
      </c>
      <c r="M78" s="4" t="s">
        <v>293</v>
      </c>
      <c r="N78" s="3">
        <v>1</v>
      </c>
      <c r="O78" s="3">
        <v>1</v>
      </c>
    </row>
    <row r="79" spans="2:27">
      <c r="B79" s="8">
        <v>64</v>
      </c>
      <c r="C79" s="3">
        <v>5</v>
      </c>
      <c r="D79" s="14" t="s">
        <v>29</v>
      </c>
      <c r="E79" s="3" t="s">
        <v>94</v>
      </c>
      <c r="F79" s="3" t="s">
        <v>25</v>
      </c>
      <c r="I79" s="3">
        <v>3</v>
      </c>
      <c r="J79" s="3">
        <v>5</v>
      </c>
      <c r="K79" s="3">
        <v>1</v>
      </c>
      <c r="L79" s="3">
        <v>1</v>
      </c>
      <c r="M79" s="4" t="s">
        <v>196</v>
      </c>
      <c r="N79" s="3">
        <v>1</v>
      </c>
      <c r="O79" s="3">
        <v>1</v>
      </c>
      <c r="Q79" s="14" t="s">
        <v>223</v>
      </c>
      <c r="R79" s="3" t="s">
        <v>228</v>
      </c>
      <c r="S79" s="3" t="s">
        <v>9</v>
      </c>
      <c r="T79" s="3">
        <v>3</v>
      </c>
      <c r="U79" s="3">
        <v>5</v>
      </c>
      <c r="V79" s="3">
        <v>1</v>
      </c>
      <c r="W79" s="3">
        <v>1</v>
      </c>
      <c r="X79" s="4" t="s">
        <v>245</v>
      </c>
      <c r="Y79" s="3">
        <v>1</v>
      </c>
      <c r="Z79" s="80"/>
      <c r="AA79" s="80"/>
    </row>
    <row r="80" spans="2:27">
      <c r="B80" s="8">
        <v>65</v>
      </c>
      <c r="C80" s="3">
        <v>5</v>
      </c>
      <c r="D80" s="14" t="s">
        <v>29</v>
      </c>
      <c r="E80" s="3" t="s">
        <v>95</v>
      </c>
      <c r="F80" s="3" t="s">
        <v>9</v>
      </c>
      <c r="I80" s="3">
        <v>13</v>
      </c>
      <c r="J80" s="3">
        <v>26</v>
      </c>
      <c r="K80" s="3">
        <v>13</v>
      </c>
      <c r="L80" s="3">
        <v>26</v>
      </c>
      <c r="M80" s="4" t="s">
        <v>197</v>
      </c>
      <c r="N80" s="3">
        <v>1</v>
      </c>
      <c r="O80" s="3">
        <v>1</v>
      </c>
    </row>
    <row r="81" spans="2:27">
      <c r="B81" s="8">
        <v>66</v>
      </c>
      <c r="C81" s="3">
        <v>5</v>
      </c>
      <c r="D81" s="14" t="s">
        <v>29</v>
      </c>
      <c r="E81" s="3" t="s">
        <v>98</v>
      </c>
      <c r="F81" s="3" t="s">
        <v>9</v>
      </c>
      <c r="I81" s="3">
        <v>23</v>
      </c>
      <c r="J81" s="3">
        <v>46</v>
      </c>
      <c r="K81" s="3">
        <v>0</v>
      </c>
      <c r="L81" s="3">
        <v>1</v>
      </c>
      <c r="M81" s="4" t="s">
        <v>200</v>
      </c>
      <c r="N81" s="3">
        <v>1</v>
      </c>
      <c r="O81" s="3">
        <v>1</v>
      </c>
      <c r="Q81" s="80"/>
    </row>
    <row r="82" spans="2:27">
      <c r="B82" s="8">
        <v>67</v>
      </c>
      <c r="C82" s="3">
        <v>5</v>
      </c>
      <c r="D82" s="14" t="s">
        <v>29</v>
      </c>
      <c r="E82" s="3" t="s">
        <v>99</v>
      </c>
      <c r="F82" s="3" t="s">
        <v>9</v>
      </c>
      <c r="I82" s="3">
        <v>1</v>
      </c>
      <c r="J82" s="3">
        <v>2</v>
      </c>
      <c r="K82" s="3">
        <v>0</v>
      </c>
      <c r="L82" s="3">
        <v>1</v>
      </c>
      <c r="M82" s="4" t="s">
        <v>201</v>
      </c>
      <c r="N82" s="3">
        <v>1</v>
      </c>
      <c r="O82" s="3">
        <v>1</v>
      </c>
      <c r="Q82" s="80"/>
    </row>
    <row r="83" spans="2:27">
      <c r="B83" s="8">
        <v>68</v>
      </c>
      <c r="C83" s="3">
        <v>5</v>
      </c>
      <c r="D83" s="14" t="s">
        <v>29</v>
      </c>
      <c r="E83" s="3" t="s">
        <v>100</v>
      </c>
      <c r="F83" s="3" t="s">
        <v>9</v>
      </c>
      <c r="I83" s="3">
        <v>25</v>
      </c>
      <c r="J83" s="3">
        <v>50</v>
      </c>
      <c r="K83" s="3">
        <v>25</v>
      </c>
      <c r="L83" s="3">
        <v>50</v>
      </c>
      <c r="M83" s="4" t="s">
        <v>202</v>
      </c>
      <c r="N83" s="3">
        <v>1</v>
      </c>
      <c r="O83" s="3">
        <v>1</v>
      </c>
      <c r="Q83" s="80"/>
    </row>
    <row r="84" spans="2:27">
      <c r="B84" s="8">
        <v>70</v>
      </c>
      <c r="C84" s="3">
        <v>5</v>
      </c>
      <c r="D84" s="14" t="s">
        <v>29</v>
      </c>
      <c r="E84" s="3" t="s">
        <v>103</v>
      </c>
      <c r="F84" s="3" t="s">
        <v>9</v>
      </c>
      <c r="I84" s="3">
        <v>23</v>
      </c>
      <c r="J84" s="3">
        <v>46</v>
      </c>
      <c r="K84" s="3">
        <v>0</v>
      </c>
      <c r="L84" s="3">
        <v>1</v>
      </c>
      <c r="M84" s="4" t="s">
        <v>205</v>
      </c>
      <c r="N84" s="3">
        <v>1</v>
      </c>
      <c r="O84" s="3">
        <v>1</v>
      </c>
    </row>
    <row r="85" spans="2:27">
      <c r="B85" s="8">
        <v>71</v>
      </c>
      <c r="C85" s="3">
        <v>5</v>
      </c>
      <c r="D85" s="14" t="s">
        <v>29</v>
      </c>
      <c r="E85" s="3" t="s">
        <v>104</v>
      </c>
      <c r="F85" s="3" t="s">
        <v>25</v>
      </c>
      <c r="I85" s="3">
        <v>13</v>
      </c>
      <c r="J85" s="3">
        <v>25</v>
      </c>
      <c r="K85" s="3">
        <v>1</v>
      </c>
      <c r="L85" s="3">
        <v>1</v>
      </c>
      <c r="M85" s="4" t="s">
        <v>206</v>
      </c>
      <c r="N85" s="3">
        <v>1</v>
      </c>
      <c r="O85" s="3">
        <v>1</v>
      </c>
      <c r="Q85" s="14" t="s">
        <v>223</v>
      </c>
      <c r="R85" s="3" t="s">
        <v>229</v>
      </c>
      <c r="S85" s="3" t="s">
        <v>9</v>
      </c>
      <c r="T85" s="3">
        <v>13</v>
      </c>
      <c r="U85" s="3">
        <v>25</v>
      </c>
      <c r="V85" s="3">
        <v>1</v>
      </c>
      <c r="W85" s="3">
        <v>1</v>
      </c>
      <c r="X85" s="4" t="s">
        <v>246</v>
      </c>
      <c r="Y85" s="3">
        <v>1</v>
      </c>
      <c r="Z85" s="80"/>
      <c r="AA85" s="80"/>
    </row>
    <row r="86" spans="2:27">
      <c r="B86" s="8">
        <v>72</v>
      </c>
      <c r="C86" s="3">
        <v>5</v>
      </c>
      <c r="D86" s="14" t="s">
        <v>29</v>
      </c>
      <c r="E86" s="3" t="s">
        <v>105</v>
      </c>
      <c r="F86" s="3" t="s">
        <v>25</v>
      </c>
      <c r="I86" s="3">
        <v>25</v>
      </c>
      <c r="J86" s="3">
        <v>49</v>
      </c>
      <c r="K86" s="3">
        <v>1</v>
      </c>
      <c r="L86" s="3">
        <v>1</v>
      </c>
      <c r="M86" s="4" t="s">
        <v>207</v>
      </c>
      <c r="N86" s="3">
        <v>1</v>
      </c>
      <c r="O86" s="3">
        <v>1</v>
      </c>
      <c r="Q86" s="14" t="s">
        <v>223</v>
      </c>
      <c r="R86" s="3" t="s">
        <v>230</v>
      </c>
      <c r="S86" s="3" t="s">
        <v>9</v>
      </c>
      <c r="T86" s="3">
        <v>25</v>
      </c>
      <c r="U86" s="3">
        <v>49</v>
      </c>
      <c r="V86" s="3">
        <v>1</v>
      </c>
      <c r="W86" s="3">
        <v>1</v>
      </c>
      <c r="X86" s="16" t="s">
        <v>251</v>
      </c>
      <c r="Y86" s="3">
        <v>1</v>
      </c>
      <c r="Z86" s="80"/>
      <c r="AA86" s="80"/>
    </row>
    <row r="87" spans="2:27">
      <c r="B87" s="8">
        <v>73</v>
      </c>
      <c r="C87" s="3">
        <v>5</v>
      </c>
      <c r="D87" s="14" t="s">
        <v>29</v>
      </c>
      <c r="E87" s="3" t="s">
        <v>106</v>
      </c>
      <c r="F87" s="3" t="s">
        <v>25</v>
      </c>
      <c r="I87" s="3">
        <v>26</v>
      </c>
      <c r="J87" s="3">
        <v>51</v>
      </c>
      <c r="K87" s="3">
        <v>25</v>
      </c>
      <c r="L87" s="3">
        <v>49</v>
      </c>
      <c r="M87" s="4" t="s">
        <v>208</v>
      </c>
      <c r="N87" s="3">
        <v>1</v>
      </c>
      <c r="O87" s="3">
        <v>1</v>
      </c>
      <c r="Q87" s="14" t="s">
        <v>223</v>
      </c>
      <c r="R87" s="3" t="s">
        <v>231</v>
      </c>
      <c r="S87" s="3" t="s">
        <v>9</v>
      </c>
      <c r="T87" s="3">
        <v>26</v>
      </c>
      <c r="U87" s="3">
        <v>51</v>
      </c>
      <c r="V87" s="3">
        <v>25</v>
      </c>
      <c r="W87" s="3">
        <v>49</v>
      </c>
      <c r="X87" s="4" t="s">
        <v>247</v>
      </c>
      <c r="Y87" s="3">
        <v>1</v>
      </c>
      <c r="Z87" s="3"/>
      <c r="AA87" s="3"/>
    </row>
    <row r="88" spans="2:27">
      <c r="B88" s="8">
        <v>75</v>
      </c>
      <c r="C88" s="3">
        <v>5</v>
      </c>
      <c r="D88" s="14" t="s">
        <v>29</v>
      </c>
      <c r="E88" s="3" t="s">
        <v>109</v>
      </c>
      <c r="F88" s="3" t="s">
        <v>9</v>
      </c>
      <c r="I88" s="3">
        <v>23</v>
      </c>
      <c r="J88" s="3">
        <v>46</v>
      </c>
      <c r="K88" s="3">
        <v>0</v>
      </c>
      <c r="L88" s="3">
        <v>1</v>
      </c>
      <c r="M88" s="4" t="s">
        <v>211</v>
      </c>
      <c r="N88" s="3">
        <v>1</v>
      </c>
      <c r="O88" s="3">
        <v>1</v>
      </c>
      <c r="Q88" s="80"/>
    </row>
    <row r="89" spans="2:27">
      <c r="B89" s="8">
        <v>76</v>
      </c>
      <c r="C89" s="3">
        <v>5</v>
      </c>
      <c r="D89" s="14" t="s">
        <v>29</v>
      </c>
      <c r="E89" s="3" t="s">
        <v>110</v>
      </c>
      <c r="F89" s="3" t="s">
        <v>9</v>
      </c>
      <c r="I89" s="3">
        <v>16</v>
      </c>
      <c r="J89" s="3">
        <v>32</v>
      </c>
      <c r="K89" s="3">
        <v>2</v>
      </c>
      <c r="L89" s="3">
        <v>4</v>
      </c>
      <c r="M89" s="4" t="s">
        <v>212</v>
      </c>
      <c r="N89" s="3">
        <v>1</v>
      </c>
      <c r="O89" s="3">
        <v>1</v>
      </c>
    </row>
    <row r="90" spans="2:27">
      <c r="B90" s="8">
        <v>77</v>
      </c>
      <c r="C90" s="3">
        <v>5</v>
      </c>
      <c r="D90" s="14" t="s">
        <v>29</v>
      </c>
      <c r="E90" s="3" t="s">
        <v>111</v>
      </c>
      <c r="F90" s="3" t="s">
        <v>25</v>
      </c>
      <c r="I90" s="3">
        <v>27</v>
      </c>
      <c r="J90" s="3">
        <v>53</v>
      </c>
      <c r="K90" s="3">
        <v>1</v>
      </c>
      <c r="L90" s="3">
        <v>1</v>
      </c>
      <c r="M90" s="4" t="s">
        <v>213</v>
      </c>
      <c r="N90" s="3">
        <v>1</v>
      </c>
      <c r="O90" s="3">
        <v>1</v>
      </c>
      <c r="Q90" s="14" t="s">
        <v>223</v>
      </c>
      <c r="R90" s="3" t="s">
        <v>232</v>
      </c>
      <c r="S90" s="3" t="s">
        <v>9</v>
      </c>
      <c r="T90" s="3">
        <v>27</v>
      </c>
      <c r="U90" s="3">
        <v>53</v>
      </c>
      <c r="V90" s="3">
        <v>1</v>
      </c>
      <c r="W90" s="3">
        <v>1</v>
      </c>
      <c r="X90" s="16" t="s">
        <v>252</v>
      </c>
      <c r="Y90" s="3">
        <v>1</v>
      </c>
      <c r="Z90" s="80"/>
      <c r="AA90" s="80"/>
    </row>
    <row r="91" spans="2:27">
      <c r="B91" s="8">
        <v>78</v>
      </c>
      <c r="C91" s="3">
        <v>5</v>
      </c>
      <c r="D91" s="14" t="s">
        <v>29</v>
      </c>
      <c r="E91" s="3" t="s">
        <v>112</v>
      </c>
      <c r="F91" s="3" t="s">
        <v>25</v>
      </c>
      <c r="I91" s="3">
        <v>26</v>
      </c>
      <c r="J91" s="3">
        <v>52</v>
      </c>
      <c r="K91" s="3">
        <v>24</v>
      </c>
      <c r="L91" s="3">
        <v>48</v>
      </c>
      <c r="M91" s="4" t="s">
        <v>214</v>
      </c>
      <c r="N91" s="3">
        <v>1</v>
      </c>
      <c r="O91" s="3">
        <v>1</v>
      </c>
      <c r="Q91" s="14" t="s">
        <v>223</v>
      </c>
      <c r="R91" s="3" t="s">
        <v>233</v>
      </c>
      <c r="S91" s="3" t="s">
        <v>9</v>
      </c>
      <c r="T91" s="3">
        <v>26</v>
      </c>
      <c r="U91" s="3">
        <v>52</v>
      </c>
      <c r="V91" s="3">
        <v>24</v>
      </c>
      <c r="W91" s="3">
        <v>48</v>
      </c>
      <c r="X91" s="4" t="s">
        <v>248</v>
      </c>
      <c r="Y91" s="3">
        <v>1</v>
      </c>
      <c r="Z91" s="80"/>
      <c r="AA91" s="80"/>
    </row>
    <row r="92" spans="2:27">
      <c r="B92" s="8">
        <v>81</v>
      </c>
      <c r="C92" s="3">
        <v>5</v>
      </c>
      <c r="D92" s="14" t="s">
        <v>29</v>
      </c>
      <c r="E92" s="3" t="s">
        <v>116</v>
      </c>
      <c r="F92" s="3" t="s">
        <v>9</v>
      </c>
      <c r="I92" s="3">
        <v>23</v>
      </c>
      <c r="J92" s="3">
        <v>46</v>
      </c>
      <c r="K92" s="3">
        <v>0</v>
      </c>
      <c r="L92" s="3">
        <v>1</v>
      </c>
      <c r="M92" s="4" t="s">
        <v>218</v>
      </c>
      <c r="N92" s="3">
        <v>1</v>
      </c>
      <c r="O92" s="3">
        <v>1</v>
      </c>
    </row>
    <row r="93" spans="2:27">
      <c r="B93" s="8">
        <v>82</v>
      </c>
      <c r="C93" s="3">
        <v>5</v>
      </c>
      <c r="D93" s="14" t="s">
        <v>29</v>
      </c>
      <c r="E93" s="3" t="s">
        <v>117</v>
      </c>
      <c r="F93" s="3" t="s">
        <v>9</v>
      </c>
      <c r="I93" s="3">
        <v>1</v>
      </c>
      <c r="J93" s="3">
        <v>2</v>
      </c>
      <c r="K93" s="3">
        <v>0</v>
      </c>
      <c r="L93" s="3">
        <v>1</v>
      </c>
      <c r="M93" s="4" t="s">
        <v>219</v>
      </c>
      <c r="N93" s="3">
        <v>1</v>
      </c>
      <c r="O93" s="3">
        <v>1</v>
      </c>
      <c r="Q93" s="80"/>
    </row>
    <row r="94" spans="2:27">
      <c r="B94" s="8">
        <v>83</v>
      </c>
      <c r="C94" s="3">
        <v>5</v>
      </c>
      <c r="D94" s="14" t="s">
        <v>29</v>
      </c>
      <c r="E94" s="3" t="s">
        <v>118</v>
      </c>
      <c r="F94" s="3" t="s">
        <v>25</v>
      </c>
      <c r="I94" s="3">
        <v>9</v>
      </c>
      <c r="J94" s="3">
        <v>18</v>
      </c>
      <c r="K94" s="3">
        <v>6</v>
      </c>
      <c r="L94" s="3">
        <v>12</v>
      </c>
      <c r="M94" s="4" t="s">
        <v>220</v>
      </c>
      <c r="N94" s="3">
        <v>1</v>
      </c>
      <c r="O94" s="3">
        <v>1</v>
      </c>
      <c r="Q94" s="14" t="s">
        <v>223</v>
      </c>
      <c r="R94" s="3" t="s">
        <v>234</v>
      </c>
      <c r="S94" s="3" t="s">
        <v>9</v>
      </c>
      <c r="T94" s="3">
        <v>9</v>
      </c>
      <c r="U94" s="3">
        <v>18</v>
      </c>
      <c r="V94" s="3">
        <v>6</v>
      </c>
      <c r="W94" s="3">
        <v>12</v>
      </c>
      <c r="X94" s="4" t="s">
        <v>249</v>
      </c>
      <c r="Y94" s="3">
        <v>1</v>
      </c>
      <c r="Z94" s="80"/>
      <c r="AA94" s="80"/>
    </row>
    <row r="95" spans="2:27">
      <c r="B95" s="8">
        <v>85</v>
      </c>
      <c r="C95" s="3">
        <v>5</v>
      </c>
      <c r="D95" s="14" t="s">
        <v>62</v>
      </c>
      <c r="E95" s="3" t="s">
        <v>54</v>
      </c>
      <c r="F95" s="3" t="s">
        <v>9</v>
      </c>
      <c r="G95" s="3">
        <v>1</v>
      </c>
      <c r="I95" s="3">
        <v>16</v>
      </c>
      <c r="J95" s="3">
        <v>32</v>
      </c>
      <c r="K95" s="3">
        <v>0</v>
      </c>
      <c r="L95" s="3">
        <v>1</v>
      </c>
      <c r="M95" s="4" t="s">
        <v>156</v>
      </c>
      <c r="N95" s="3">
        <v>1</v>
      </c>
      <c r="O95" s="3">
        <v>1</v>
      </c>
    </row>
    <row r="96" spans="2:27">
      <c r="B96" s="8">
        <v>86</v>
      </c>
      <c r="C96" s="3">
        <v>5</v>
      </c>
      <c r="D96" s="14" t="s">
        <v>62</v>
      </c>
      <c r="E96" s="3" t="s">
        <v>55</v>
      </c>
      <c r="F96" s="3" t="s">
        <v>9</v>
      </c>
      <c r="I96" s="3">
        <v>16</v>
      </c>
      <c r="J96" s="3">
        <v>32</v>
      </c>
      <c r="K96" s="3">
        <v>0</v>
      </c>
      <c r="L96" s="3">
        <v>1</v>
      </c>
      <c r="M96" s="4" t="s">
        <v>157</v>
      </c>
      <c r="N96" s="3">
        <v>1</v>
      </c>
      <c r="O96" s="3">
        <v>1</v>
      </c>
    </row>
    <row r="97" spans="2:15">
      <c r="B97" s="8">
        <v>87</v>
      </c>
      <c r="C97" s="3">
        <v>5</v>
      </c>
      <c r="D97" s="14" t="s">
        <v>62</v>
      </c>
      <c r="E97" s="3" t="s">
        <v>56</v>
      </c>
      <c r="F97" s="3" t="s">
        <v>9</v>
      </c>
      <c r="I97" s="3">
        <v>20</v>
      </c>
      <c r="J97" s="3">
        <v>40</v>
      </c>
      <c r="K97" s="3">
        <v>0</v>
      </c>
      <c r="L97" s="3">
        <v>1</v>
      </c>
      <c r="M97" s="4" t="s">
        <v>158</v>
      </c>
      <c r="N97" s="3">
        <v>1</v>
      </c>
      <c r="O97" s="3">
        <v>1</v>
      </c>
    </row>
    <row r="98" spans="2:15">
      <c r="B98" s="8">
        <v>88</v>
      </c>
      <c r="C98" s="3">
        <v>5</v>
      </c>
      <c r="D98" s="14" t="s">
        <v>62</v>
      </c>
      <c r="E98" s="3" t="s">
        <v>120</v>
      </c>
      <c r="F98" s="3" t="s">
        <v>9</v>
      </c>
      <c r="I98" s="3">
        <v>26</v>
      </c>
      <c r="J98" s="3">
        <v>52</v>
      </c>
      <c r="K98" s="3">
        <v>0</v>
      </c>
      <c r="L98" s="3">
        <v>1</v>
      </c>
      <c r="M98" s="4" t="s">
        <v>164</v>
      </c>
      <c r="N98" s="3">
        <v>1</v>
      </c>
      <c r="O98" s="3">
        <v>1</v>
      </c>
    </row>
    <row r="99" spans="2:15">
      <c r="B99" s="8">
        <v>89</v>
      </c>
      <c r="C99" s="3">
        <v>5</v>
      </c>
      <c r="D99" s="14" t="s">
        <v>62</v>
      </c>
      <c r="E99" s="3" t="s">
        <v>69</v>
      </c>
      <c r="F99" s="3" t="s">
        <v>9</v>
      </c>
      <c r="I99" s="3">
        <v>26</v>
      </c>
      <c r="J99" s="3">
        <v>52</v>
      </c>
      <c r="K99" s="3">
        <v>0</v>
      </c>
      <c r="L99" s="3">
        <v>1</v>
      </c>
      <c r="M99" s="4" t="s">
        <v>171</v>
      </c>
      <c r="N99" s="3">
        <v>1</v>
      </c>
      <c r="O99" s="3">
        <v>1</v>
      </c>
    </row>
    <row r="100" spans="2:15">
      <c r="B100" s="8">
        <v>90</v>
      </c>
      <c r="C100" s="3">
        <v>5</v>
      </c>
      <c r="D100" s="14" t="s">
        <v>62</v>
      </c>
      <c r="E100" s="3" t="s">
        <v>70</v>
      </c>
      <c r="F100" s="3" t="s">
        <v>9</v>
      </c>
      <c r="I100" s="3">
        <v>26</v>
      </c>
      <c r="J100" s="3">
        <v>52</v>
      </c>
      <c r="K100" s="3">
        <v>0</v>
      </c>
      <c r="L100" s="3">
        <v>1</v>
      </c>
      <c r="M100" s="4" t="s">
        <v>172</v>
      </c>
      <c r="N100" s="3">
        <v>1</v>
      </c>
      <c r="O100" s="3">
        <v>1</v>
      </c>
    </row>
    <row r="101" spans="2:15">
      <c r="B101" s="8">
        <v>91</v>
      </c>
      <c r="C101" s="3">
        <v>5</v>
      </c>
      <c r="D101" s="14" t="s">
        <v>62</v>
      </c>
      <c r="E101" s="3" t="s">
        <v>77</v>
      </c>
      <c r="F101" s="3" t="s">
        <v>9</v>
      </c>
      <c r="I101" s="3">
        <v>16</v>
      </c>
      <c r="J101" s="3">
        <v>32</v>
      </c>
      <c r="K101" s="3">
        <v>0</v>
      </c>
      <c r="L101" s="3">
        <v>1</v>
      </c>
      <c r="M101" s="4" t="s">
        <v>179</v>
      </c>
      <c r="N101" s="3">
        <v>1</v>
      </c>
      <c r="O101" s="3">
        <v>1</v>
      </c>
    </row>
    <row r="102" spans="2:15">
      <c r="B102" s="8">
        <v>92</v>
      </c>
      <c r="C102" s="3">
        <v>5</v>
      </c>
      <c r="D102" s="14" t="s">
        <v>62</v>
      </c>
      <c r="E102" s="3" t="s">
        <v>83</v>
      </c>
      <c r="F102" s="3" t="s">
        <v>9</v>
      </c>
      <c r="I102" s="3">
        <v>26</v>
      </c>
      <c r="J102" s="3">
        <v>52</v>
      </c>
      <c r="K102" s="3">
        <v>0</v>
      </c>
      <c r="L102" s="3">
        <v>1</v>
      </c>
      <c r="M102" s="4" t="s">
        <v>185</v>
      </c>
      <c r="N102" s="3">
        <v>1</v>
      </c>
      <c r="O102" s="3">
        <v>1</v>
      </c>
    </row>
    <row r="103" spans="2:15">
      <c r="B103" s="8">
        <v>93</v>
      </c>
      <c r="C103" s="3">
        <v>5</v>
      </c>
      <c r="D103" s="14" t="s">
        <v>62</v>
      </c>
      <c r="E103" s="3" t="s">
        <v>89</v>
      </c>
      <c r="F103" s="3" t="s">
        <v>9</v>
      </c>
      <c r="I103" s="3">
        <v>0</v>
      </c>
      <c r="J103" s="3">
        <v>0</v>
      </c>
      <c r="K103" s="3">
        <v>0</v>
      </c>
      <c r="L103" s="3">
        <v>0</v>
      </c>
      <c r="M103" s="4" t="s">
        <v>191</v>
      </c>
      <c r="N103" s="3">
        <v>1</v>
      </c>
      <c r="O103" s="3">
        <v>1</v>
      </c>
    </row>
    <row r="104" spans="2:15">
      <c r="B104" s="8">
        <v>94</v>
      </c>
      <c r="C104" s="3">
        <v>5</v>
      </c>
      <c r="D104" s="14" t="s">
        <v>62</v>
      </c>
      <c r="E104" s="3" t="s">
        <v>90</v>
      </c>
      <c r="F104" s="3" t="s">
        <v>9</v>
      </c>
      <c r="I104" s="3">
        <v>0</v>
      </c>
      <c r="J104" s="3">
        <v>0</v>
      </c>
      <c r="K104" s="3">
        <v>0</v>
      </c>
      <c r="L104" s="3">
        <v>0</v>
      </c>
      <c r="M104" s="4" t="s">
        <v>192</v>
      </c>
      <c r="N104" s="3">
        <v>1</v>
      </c>
      <c r="O104" s="3">
        <v>1</v>
      </c>
    </row>
    <row r="105" spans="2:15">
      <c r="B105" s="8">
        <v>95</v>
      </c>
      <c r="C105" s="3">
        <v>5</v>
      </c>
      <c r="D105" s="14" t="s">
        <v>62</v>
      </c>
      <c r="E105" s="3" t="s">
        <v>91</v>
      </c>
      <c r="F105" s="3" t="s">
        <v>9</v>
      </c>
      <c r="I105" s="3">
        <v>0</v>
      </c>
      <c r="J105" s="3">
        <v>0</v>
      </c>
      <c r="K105" s="3">
        <v>0</v>
      </c>
      <c r="L105" s="3">
        <v>0</v>
      </c>
      <c r="M105" s="4" t="s">
        <v>193</v>
      </c>
      <c r="N105" s="3">
        <v>1</v>
      </c>
      <c r="O105" s="3">
        <v>1</v>
      </c>
    </row>
    <row r="106" spans="2:15">
      <c r="B106" s="8">
        <v>96</v>
      </c>
      <c r="C106" s="3">
        <v>5</v>
      </c>
      <c r="D106" s="14" t="s">
        <v>62</v>
      </c>
      <c r="E106" s="3" t="s">
        <v>92</v>
      </c>
      <c r="F106" s="3" t="s">
        <v>9</v>
      </c>
      <c r="I106" s="3">
        <v>0</v>
      </c>
      <c r="J106" s="3">
        <v>0</v>
      </c>
      <c r="K106" s="3">
        <v>0</v>
      </c>
      <c r="L106" s="3">
        <v>0</v>
      </c>
      <c r="M106" s="4" t="s">
        <v>194</v>
      </c>
      <c r="N106" s="3">
        <v>1</v>
      </c>
      <c r="O106" s="3">
        <v>1</v>
      </c>
    </row>
    <row r="107" spans="2:15">
      <c r="B107" s="8">
        <v>97</v>
      </c>
      <c r="C107" s="3">
        <v>5</v>
      </c>
      <c r="D107" s="14" t="s">
        <v>62</v>
      </c>
      <c r="E107" s="3" t="s">
        <v>93</v>
      </c>
      <c r="F107" s="3" t="s">
        <v>9</v>
      </c>
      <c r="I107" s="3">
        <v>0</v>
      </c>
      <c r="J107" s="3">
        <v>0</v>
      </c>
      <c r="K107" s="3">
        <v>0</v>
      </c>
      <c r="L107" s="3">
        <v>0</v>
      </c>
      <c r="M107" s="4" t="s">
        <v>195</v>
      </c>
      <c r="N107" s="3">
        <v>1</v>
      </c>
      <c r="O107" s="3">
        <v>1</v>
      </c>
    </row>
    <row r="108" spans="2:15">
      <c r="B108" s="8">
        <v>98</v>
      </c>
      <c r="C108" s="3">
        <v>5</v>
      </c>
      <c r="D108" s="14" t="s">
        <v>62</v>
      </c>
      <c r="E108" s="3" t="s">
        <v>96</v>
      </c>
      <c r="F108" s="3" t="s">
        <v>9</v>
      </c>
      <c r="I108" s="3">
        <v>0</v>
      </c>
      <c r="J108" s="3">
        <v>0</v>
      </c>
      <c r="K108" s="3">
        <v>0</v>
      </c>
      <c r="L108" s="3">
        <v>0</v>
      </c>
      <c r="M108" s="4" t="s">
        <v>198</v>
      </c>
      <c r="N108" s="3">
        <v>1</v>
      </c>
      <c r="O108" s="3">
        <v>1</v>
      </c>
    </row>
    <row r="109" spans="2:15">
      <c r="B109" s="8">
        <v>99</v>
      </c>
      <c r="C109" s="3">
        <v>5</v>
      </c>
      <c r="D109" s="14" t="s">
        <v>62</v>
      </c>
      <c r="E109" s="3" t="s">
        <v>97</v>
      </c>
      <c r="F109" s="3" t="s">
        <v>9</v>
      </c>
      <c r="I109" s="3">
        <v>0</v>
      </c>
      <c r="J109" s="3">
        <v>0</v>
      </c>
      <c r="K109" s="3">
        <v>0</v>
      </c>
      <c r="L109" s="3">
        <v>0</v>
      </c>
      <c r="M109" s="4" t="s">
        <v>199</v>
      </c>
      <c r="N109" s="3">
        <v>1</v>
      </c>
      <c r="O109" s="3">
        <v>1</v>
      </c>
    </row>
    <row r="110" spans="2:15">
      <c r="B110" s="8">
        <v>100</v>
      </c>
      <c r="C110" s="3">
        <v>5</v>
      </c>
      <c r="D110" s="14" t="s">
        <v>62</v>
      </c>
      <c r="E110" s="3" t="s">
        <v>102</v>
      </c>
      <c r="F110" s="3" t="s">
        <v>9</v>
      </c>
      <c r="I110" s="3">
        <v>16</v>
      </c>
      <c r="J110" s="3">
        <v>32</v>
      </c>
      <c r="K110" s="3">
        <v>0</v>
      </c>
      <c r="L110" s="3">
        <v>1</v>
      </c>
      <c r="M110" s="4" t="s">
        <v>204</v>
      </c>
      <c r="N110" s="3">
        <v>1</v>
      </c>
      <c r="O110" s="3">
        <v>1</v>
      </c>
    </row>
    <row r="111" spans="2:15">
      <c r="B111" s="8">
        <v>101</v>
      </c>
      <c r="C111" s="3">
        <v>5</v>
      </c>
      <c r="D111" s="14" t="s">
        <v>62</v>
      </c>
      <c r="E111" s="3" t="s">
        <v>108</v>
      </c>
      <c r="F111" s="3" t="s">
        <v>9</v>
      </c>
      <c r="I111" s="3">
        <v>26</v>
      </c>
      <c r="J111" s="3">
        <v>52</v>
      </c>
      <c r="K111" s="3">
        <v>0</v>
      </c>
      <c r="L111" s="3">
        <v>1</v>
      </c>
      <c r="M111" s="4" t="s">
        <v>210</v>
      </c>
      <c r="N111" s="3">
        <v>1</v>
      </c>
      <c r="O111" s="3">
        <v>1</v>
      </c>
    </row>
    <row r="112" spans="2:15">
      <c r="B112" s="8">
        <v>102</v>
      </c>
      <c r="C112" s="3">
        <v>5</v>
      </c>
      <c r="D112" s="14" t="s">
        <v>62</v>
      </c>
      <c r="E112" s="3" t="s">
        <v>114</v>
      </c>
      <c r="F112" s="3" t="s">
        <v>9</v>
      </c>
      <c r="I112" s="3">
        <v>0</v>
      </c>
      <c r="J112" s="3">
        <v>0</v>
      </c>
      <c r="K112" s="3">
        <v>0</v>
      </c>
      <c r="L112" s="3">
        <v>0</v>
      </c>
      <c r="M112" s="4" t="s">
        <v>216</v>
      </c>
      <c r="N112" s="3">
        <v>1</v>
      </c>
      <c r="O112" s="3">
        <v>1</v>
      </c>
    </row>
    <row r="113" spans="1:48">
      <c r="B113" s="8">
        <v>103</v>
      </c>
      <c r="C113" s="3">
        <v>5</v>
      </c>
      <c r="D113" s="14" t="s">
        <v>62</v>
      </c>
      <c r="E113" s="3" t="s">
        <v>115</v>
      </c>
      <c r="F113" s="3" t="s">
        <v>9</v>
      </c>
      <c r="I113" s="3">
        <v>0</v>
      </c>
      <c r="J113" s="3">
        <v>0</v>
      </c>
      <c r="K113" s="3">
        <v>0</v>
      </c>
      <c r="L113" s="3">
        <v>0</v>
      </c>
      <c r="M113" s="4" t="s">
        <v>217</v>
      </c>
      <c r="N113" s="3">
        <v>1</v>
      </c>
      <c r="O113" s="3">
        <v>1</v>
      </c>
    </row>
    <row r="114" spans="1:48">
      <c r="B114" s="8">
        <v>104</v>
      </c>
      <c r="C114" s="3">
        <v>2</v>
      </c>
      <c r="D114" s="14" t="s">
        <v>295</v>
      </c>
      <c r="E114" s="3" t="s">
        <v>296</v>
      </c>
      <c r="F114" s="3" t="s">
        <v>9</v>
      </c>
      <c r="H114" s="3">
        <v>1</v>
      </c>
      <c r="I114" s="29" t="s">
        <v>297</v>
      </c>
      <c r="J114" s="29" t="s">
        <v>297</v>
      </c>
      <c r="K114" s="29" t="s">
        <v>297</v>
      </c>
      <c r="L114" s="29" t="s">
        <v>297</v>
      </c>
      <c r="M114" s="29" t="s">
        <v>297</v>
      </c>
      <c r="N114" s="29" t="s">
        <v>297</v>
      </c>
      <c r="O114" s="29" t="s">
        <v>297</v>
      </c>
      <c r="AC114" s="17" t="s">
        <v>9</v>
      </c>
      <c r="AD114" s="29" t="s">
        <v>297</v>
      </c>
      <c r="AE114" s="29" t="s">
        <v>297</v>
      </c>
      <c r="AF114" s="29" t="s">
        <v>297</v>
      </c>
      <c r="AG114" s="29" t="s">
        <v>297</v>
      </c>
      <c r="AH114" s="29" t="s">
        <v>297</v>
      </c>
      <c r="AI114" s="29" t="s">
        <v>297</v>
      </c>
      <c r="AJ114" s="58"/>
      <c r="AK114" s="29" t="s">
        <v>297</v>
      </c>
      <c r="AL114" s="17">
        <v>1</v>
      </c>
      <c r="AM114" s="17">
        <v>1</v>
      </c>
    </row>
    <row r="115" spans="1:48">
      <c r="A115" t="s">
        <v>897</v>
      </c>
      <c r="B115" s="8" t="s">
        <v>897</v>
      </c>
      <c r="C115" s="8" t="s">
        <v>897</v>
      </c>
      <c r="D115" s="8" t="s">
        <v>897</v>
      </c>
      <c r="E115" s="8" t="s">
        <v>897</v>
      </c>
      <c r="F115" s="8" t="s">
        <v>897</v>
      </c>
      <c r="G115" s="8" t="s">
        <v>897</v>
      </c>
      <c r="H115" s="8" t="s">
        <v>897</v>
      </c>
      <c r="I115" s="8" t="s">
        <v>897</v>
      </c>
      <c r="J115" s="8" t="s">
        <v>897</v>
      </c>
      <c r="K115" s="8" t="s">
        <v>897</v>
      </c>
      <c r="L115" s="8" t="s">
        <v>897</v>
      </c>
      <c r="M115" s="8" t="s">
        <v>897</v>
      </c>
      <c r="N115" s="8" t="s">
        <v>897</v>
      </c>
      <c r="O115" s="8" t="s">
        <v>897</v>
      </c>
      <c r="P115" s="8" t="s">
        <v>897</v>
      </c>
      <c r="Q115" s="8" t="s">
        <v>897</v>
      </c>
      <c r="R115" s="8" t="s">
        <v>897</v>
      </c>
      <c r="S115" s="8" t="s">
        <v>897</v>
      </c>
      <c r="T115" s="8" t="s">
        <v>897</v>
      </c>
      <c r="U115" s="8" t="s">
        <v>897</v>
      </c>
      <c r="V115" s="8" t="s">
        <v>897</v>
      </c>
      <c r="W115" s="8" t="s">
        <v>897</v>
      </c>
      <c r="X115" s="8" t="s">
        <v>897</v>
      </c>
      <c r="Y115" s="8" t="s">
        <v>897</v>
      </c>
      <c r="Z115" s="8" t="s">
        <v>897</v>
      </c>
      <c r="AA115" s="8" t="s">
        <v>897</v>
      </c>
      <c r="AB115" s="8" t="s">
        <v>897</v>
      </c>
      <c r="AC115" s="8" t="s">
        <v>897</v>
      </c>
      <c r="AD115" s="8" t="s">
        <v>897</v>
      </c>
      <c r="AE115" s="8" t="s">
        <v>897</v>
      </c>
      <c r="AF115" s="8" t="s">
        <v>897</v>
      </c>
      <c r="AG115" s="8" t="s">
        <v>897</v>
      </c>
      <c r="AH115" s="8" t="s">
        <v>897</v>
      </c>
      <c r="AI115" s="8" t="s">
        <v>897</v>
      </c>
      <c r="AJ115" s="49"/>
      <c r="AK115" s="8" t="s">
        <v>897</v>
      </c>
      <c r="AL115" s="8" t="s">
        <v>897</v>
      </c>
      <c r="AM115" s="8" t="s">
        <v>897</v>
      </c>
      <c r="AN115" s="8" t="s">
        <v>897</v>
      </c>
      <c r="AO115" s="8" t="s">
        <v>897</v>
      </c>
      <c r="AP115" s="8" t="s">
        <v>897</v>
      </c>
      <c r="AQ115" s="8" t="s">
        <v>897</v>
      </c>
      <c r="AR115" s="8" t="s">
        <v>897</v>
      </c>
      <c r="AS115" s="8" t="s">
        <v>897</v>
      </c>
      <c r="AT115" s="8" t="s">
        <v>897</v>
      </c>
      <c r="AU115" s="8" t="s">
        <v>897</v>
      </c>
      <c r="AV115" s="8" t="s">
        <v>897</v>
      </c>
    </row>
  </sheetData>
  <sortState xmlns:xlrd2="http://schemas.microsoft.com/office/spreadsheetml/2017/richdata2" ref="A11:AV114">
    <sortCondition descending="1" ref="AJ11:AJ114"/>
    <sortCondition ref="B11:B114"/>
  </sortState>
  <mergeCells count="9">
    <mergeCell ref="AD8:AE8"/>
    <mergeCell ref="AF8:AG8"/>
    <mergeCell ref="AL8:AM8"/>
    <mergeCell ref="Z8:AA8"/>
    <mergeCell ref="I8:J8"/>
    <mergeCell ref="K8:L8"/>
    <mergeCell ref="N8:O8"/>
    <mergeCell ref="T8:U8"/>
    <mergeCell ref="V8:W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0"/>
  <sheetViews>
    <sheetView zoomScale="166" zoomScaleNormal="166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" sqref="B1"/>
    </sheetView>
  </sheetViews>
  <sheetFormatPr defaultRowHeight="15"/>
  <cols>
    <col min="1" max="1" width="1.7109375" style="94" customWidth="1"/>
    <col min="2" max="2" width="4.7109375" style="92" customWidth="1"/>
    <col min="3" max="3" width="3.28515625" style="93" hidden="1" customWidth="1"/>
    <col min="4" max="4" width="3.7109375" style="93" hidden="1" customWidth="1"/>
    <col min="5" max="5" width="2.42578125" style="92" customWidth="1"/>
    <col min="6" max="6" width="8.7109375" style="93" customWidth="1"/>
    <col min="7" max="7" width="6.28515625" style="93" customWidth="1"/>
    <col min="8" max="8" width="4.7109375" style="150" customWidth="1"/>
    <col min="9" max="9" width="4" style="93" hidden="1" customWidth="1"/>
    <col min="10" max="11" width="2.28515625" style="93" hidden="1" customWidth="1"/>
    <col min="12" max="12" width="4.7109375" style="93" hidden="1" customWidth="1"/>
    <col min="13" max="13" width="4" style="93" customWidth="1"/>
    <col min="14" max="15" width="4" style="93" hidden="1" customWidth="1"/>
    <col min="16" max="16" width="22.7109375" style="93" customWidth="1"/>
    <col min="17" max="18" width="1.7109375" style="93" customWidth="1"/>
    <col min="19" max="19" width="4.7109375" style="93" hidden="1" customWidth="1"/>
    <col min="20" max="20" width="3.28515625" style="93" hidden="1" customWidth="1"/>
    <col min="21" max="21" width="3.7109375" style="93" hidden="1" customWidth="1"/>
    <col min="22" max="22" width="2.42578125" style="93" customWidth="1"/>
    <col min="23" max="23" width="8.7109375" style="93" customWidth="1"/>
    <col min="24" max="24" width="6.28515625" style="93" customWidth="1"/>
    <col min="25" max="25" width="4.7109375" style="93" customWidth="1"/>
    <col min="26" max="26" width="3.7109375" style="93" hidden="1" customWidth="1"/>
    <col min="27" max="29" width="2.28515625" style="93" hidden="1" customWidth="1"/>
    <col min="30" max="30" width="4" style="93" customWidth="1"/>
    <col min="31" max="31" width="4" style="93" hidden="1" customWidth="1"/>
    <col min="32" max="32" width="3.7109375" style="93" hidden="1" customWidth="1"/>
    <col min="33" max="33" width="22.7109375" style="93" customWidth="1"/>
    <col min="34" max="34" width="6.7109375" style="93" customWidth="1"/>
    <col min="35" max="16384" width="9.140625" style="94"/>
  </cols>
  <sheetData>
    <row r="1" spans="1:34" ht="20.25">
      <c r="A1" s="91" t="s">
        <v>2658</v>
      </c>
    </row>
    <row r="3" spans="1:34" hidden="1"/>
    <row r="4" spans="1:34" hidden="1"/>
    <row r="5" spans="1:34" s="96" customFormat="1" ht="12" hidden="1">
      <c r="B5" s="97"/>
      <c r="C5" s="99"/>
      <c r="D5" s="99"/>
      <c r="E5" s="97"/>
      <c r="F5" s="99"/>
      <c r="G5" s="99"/>
      <c r="H5" s="151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</row>
    <row r="6" spans="1:34" hidden="1"/>
    <row r="7" spans="1:34">
      <c r="L7" s="93">
        <f>SUM(L11:L400)</f>
        <v>234</v>
      </c>
      <c r="N7" s="93">
        <f>SUM(N11:N400)</f>
        <v>234</v>
      </c>
      <c r="O7" s="93">
        <f>SUM(O11:O250)</f>
        <v>234</v>
      </c>
    </row>
    <row r="8" spans="1:34" ht="11.45" customHeight="1">
      <c r="B8" s="212" t="s">
        <v>301</v>
      </c>
      <c r="C8" s="200" t="s">
        <v>0</v>
      </c>
      <c r="D8" s="200" t="s">
        <v>1</v>
      </c>
      <c r="E8" s="210" t="s">
        <v>301</v>
      </c>
      <c r="F8" s="179" t="s">
        <v>2</v>
      </c>
      <c r="G8" s="179" t="s">
        <v>2634</v>
      </c>
      <c r="H8" s="165" t="s">
        <v>301</v>
      </c>
      <c r="I8" s="200" t="s">
        <v>0</v>
      </c>
      <c r="J8" s="204" t="s">
        <v>2651</v>
      </c>
      <c r="K8" s="205"/>
      <c r="L8" s="206"/>
      <c r="M8" s="166" t="s">
        <v>2652</v>
      </c>
      <c r="N8" s="179" t="s">
        <v>2603</v>
      </c>
      <c r="O8" s="198" t="s">
        <v>2637</v>
      </c>
      <c r="P8" s="214" t="s">
        <v>2641</v>
      </c>
      <c r="Q8" s="181"/>
      <c r="R8" s="167"/>
      <c r="S8" s="202" t="s">
        <v>301</v>
      </c>
      <c r="T8" s="200" t="s">
        <v>0</v>
      </c>
      <c r="U8" s="200" t="s">
        <v>1</v>
      </c>
      <c r="V8" s="210" t="s">
        <v>301</v>
      </c>
      <c r="W8" s="179" t="s">
        <v>2</v>
      </c>
      <c r="X8" s="179" t="s">
        <v>2634</v>
      </c>
      <c r="Y8" s="166" t="s">
        <v>301</v>
      </c>
      <c r="Z8" s="200" t="s">
        <v>0</v>
      </c>
      <c r="AA8" s="204" t="s">
        <v>2651</v>
      </c>
      <c r="AB8" s="205"/>
      <c r="AC8" s="206"/>
      <c r="AD8" s="166" t="s">
        <v>2652</v>
      </c>
      <c r="AE8" s="179" t="s">
        <v>2603</v>
      </c>
      <c r="AF8" s="198" t="s">
        <v>2637</v>
      </c>
      <c r="AG8" s="200" t="s">
        <v>2641</v>
      </c>
    </row>
    <row r="9" spans="1:34" ht="11.45" customHeight="1">
      <c r="B9" s="213"/>
      <c r="C9" s="201"/>
      <c r="D9" s="201"/>
      <c r="E9" s="211"/>
      <c r="F9" s="180" t="s">
        <v>1279</v>
      </c>
      <c r="G9" s="180" t="s">
        <v>2635</v>
      </c>
      <c r="H9" s="168" t="s">
        <v>635</v>
      </c>
      <c r="I9" s="201"/>
      <c r="J9" s="207"/>
      <c r="K9" s="208"/>
      <c r="L9" s="209"/>
      <c r="M9" s="180" t="s">
        <v>2642</v>
      </c>
      <c r="N9" s="180" t="s">
        <v>1108</v>
      </c>
      <c r="O9" s="199"/>
      <c r="P9" s="215"/>
      <c r="Q9" s="182"/>
      <c r="R9" s="169"/>
      <c r="S9" s="203"/>
      <c r="T9" s="201"/>
      <c r="U9" s="201"/>
      <c r="V9" s="211"/>
      <c r="W9" s="180" t="s">
        <v>1279</v>
      </c>
      <c r="X9" s="180" t="s">
        <v>2635</v>
      </c>
      <c r="Y9" s="180" t="s">
        <v>635</v>
      </c>
      <c r="Z9" s="201"/>
      <c r="AA9" s="207"/>
      <c r="AB9" s="208"/>
      <c r="AC9" s="209"/>
      <c r="AD9" s="180" t="s">
        <v>2642</v>
      </c>
      <c r="AE9" s="180" t="s">
        <v>1108</v>
      </c>
      <c r="AF9" s="199"/>
      <c r="AG9" s="201"/>
    </row>
    <row r="10" spans="1:34" ht="2.1" customHeight="1">
      <c r="C10" s="95"/>
      <c r="D10" s="95"/>
      <c r="E10" s="185"/>
      <c r="F10" s="95"/>
      <c r="G10" s="95"/>
      <c r="H10" s="152"/>
      <c r="I10" s="95"/>
      <c r="J10" s="95"/>
      <c r="K10" s="95"/>
      <c r="L10" s="95"/>
      <c r="M10" s="95"/>
      <c r="N10" s="95"/>
      <c r="O10" s="101"/>
      <c r="P10" s="101"/>
      <c r="Q10" s="160"/>
      <c r="R10" s="161"/>
      <c r="S10" s="147"/>
      <c r="T10" s="147"/>
      <c r="U10" s="147"/>
      <c r="V10" s="185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</row>
    <row r="11" spans="1:34" s="96" customFormat="1" ht="11.1" customHeight="1">
      <c r="B11" s="97">
        <v>143</v>
      </c>
      <c r="C11" s="132">
        <v>5</v>
      </c>
      <c r="D11" s="132" t="s">
        <v>29</v>
      </c>
      <c r="E11" s="148">
        <f>E10+1</f>
        <v>1</v>
      </c>
      <c r="F11" s="132" t="s">
        <v>292</v>
      </c>
      <c r="G11" s="132" t="s">
        <v>2657</v>
      </c>
      <c r="H11" s="153">
        <v>3</v>
      </c>
      <c r="I11" s="132">
        <v>105</v>
      </c>
      <c r="J11" s="132">
        <v>0</v>
      </c>
      <c r="K11" s="132">
        <v>0</v>
      </c>
      <c r="L11" s="132">
        <v>1</v>
      </c>
      <c r="M11" s="132">
        <v>210</v>
      </c>
      <c r="N11" s="132">
        <v>1</v>
      </c>
      <c r="O11" s="134">
        <v>1</v>
      </c>
      <c r="P11" s="134" t="s">
        <v>293</v>
      </c>
      <c r="Q11" s="134"/>
      <c r="R11" s="162"/>
      <c r="S11" s="148">
        <v>123</v>
      </c>
      <c r="T11" s="103">
        <v>5</v>
      </c>
      <c r="U11" s="102" t="s">
        <v>29</v>
      </c>
      <c r="V11" s="148">
        <v>23</v>
      </c>
      <c r="W11" s="102" t="s">
        <v>81</v>
      </c>
      <c r="X11" s="102" t="s">
        <v>2657</v>
      </c>
      <c r="Y11" s="103">
        <v>5</v>
      </c>
      <c r="Z11" s="103">
        <v>42</v>
      </c>
      <c r="AA11" s="103">
        <v>1</v>
      </c>
      <c r="AB11" s="103">
        <v>1</v>
      </c>
      <c r="AC11" s="103">
        <v>1</v>
      </c>
      <c r="AD11" s="103">
        <v>83</v>
      </c>
      <c r="AE11" s="103">
        <v>1</v>
      </c>
      <c r="AF11" s="132">
        <v>1</v>
      </c>
      <c r="AG11" s="102" t="s">
        <v>183</v>
      </c>
      <c r="AH11" s="99"/>
    </row>
    <row r="12" spans="1:34" s="96" customFormat="1" ht="11.1" customHeight="1">
      <c r="B12" s="97">
        <v>111</v>
      </c>
      <c r="C12" s="132">
        <v>5</v>
      </c>
      <c r="D12" s="132" t="s">
        <v>29</v>
      </c>
      <c r="E12" s="148">
        <f t="shared" ref="E12:E32" si="0">E11+1</f>
        <v>2</v>
      </c>
      <c r="F12" s="132" t="s">
        <v>931</v>
      </c>
      <c r="G12" s="132" t="s">
        <v>2657</v>
      </c>
      <c r="H12" s="153">
        <v>6</v>
      </c>
      <c r="I12" s="132">
        <v>105</v>
      </c>
      <c r="J12" s="132">
        <v>0</v>
      </c>
      <c r="K12" s="132">
        <v>0</v>
      </c>
      <c r="L12" s="132">
        <v>1</v>
      </c>
      <c r="M12" s="132">
        <v>209</v>
      </c>
      <c r="N12" s="132">
        <v>1</v>
      </c>
      <c r="O12" s="134">
        <v>1</v>
      </c>
      <c r="P12" s="134" t="s">
        <v>1021</v>
      </c>
      <c r="Q12" s="134"/>
      <c r="R12" s="162"/>
      <c r="S12" s="148">
        <v>81</v>
      </c>
      <c r="T12" s="103">
        <v>5</v>
      </c>
      <c r="U12" s="102" t="s">
        <v>29</v>
      </c>
      <c r="V12" s="148">
        <f t="shared" ref="V12:V32" si="1">V11+1</f>
        <v>24</v>
      </c>
      <c r="W12" s="102" t="s">
        <v>923</v>
      </c>
      <c r="X12" s="102" t="s">
        <v>2657</v>
      </c>
      <c r="Y12" s="103">
        <v>4</v>
      </c>
      <c r="Z12" s="103">
        <v>41</v>
      </c>
      <c r="AA12" s="103">
        <v>0</v>
      </c>
      <c r="AB12" s="103">
        <v>0</v>
      </c>
      <c r="AC12" s="103">
        <v>1</v>
      </c>
      <c r="AD12" s="103">
        <v>82</v>
      </c>
      <c r="AE12" s="103">
        <v>1</v>
      </c>
      <c r="AF12" s="132">
        <v>1</v>
      </c>
      <c r="AG12" s="102" t="s">
        <v>998</v>
      </c>
      <c r="AH12" s="99"/>
    </row>
    <row r="13" spans="1:34" s="96" customFormat="1" ht="11.1" customHeight="1">
      <c r="B13" s="97">
        <v>113</v>
      </c>
      <c r="C13" s="132">
        <v>5</v>
      </c>
      <c r="D13" s="132" t="s">
        <v>29</v>
      </c>
      <c r="E13" s="148">
        <f t="shared" si="0"/>
        <v>3</v>
      </c>
      <c r="F13" s="132" t="s">
        <v>932</v>
      </c>
      <c r="G13" s="132" t="s">
        <v>2657</v>
      </c>
      <c r="H13" s="153">
        <v>3</v>
      </c>
      <c r="I13" s="132">
        <v>101</v>
      </c>
      <c r="J13" s="132">
        <v>0</v>
      </c>
      <c r="K13" s="132">
        <v>0</v>
      </c>
      <c r="L13" s="132">
        <v>1</v>
      </c>
      <c r="M13" s="132">
        <v>201</v>
      </c>
      <c r="N13" s="132">
        <v>1</v>
      </c>
      <c r="O13" s="134">
        <v>1</v>
      </c>
      <c r="P13" s="134" t="s">
        <v>1023</v>
      </c>
      <c r="Q13" s="134"/>
      <c r="R13" s="162"/>
      <c r="S13" s="148">
        <v>121</v>
      </c>
      <c r="T13" s="103">
        <v>5</v>
      </c>
      <c r="U13" s="102" t="s">
        <v>29</v>
      </c>
      <c r="V13" s="148">
        <f t="shared" si="1"/>
        <v>25</v>
      </c>
      <c r="W13" s="102" t="s">
        <v>80</v>
      </c>
      <c r="X13" s="102" t="s">
        <v>2657</v>
      </c>
      <c r="Y13" s="103">
        <v>10</v>
      </c>
      <c r="Z13" s="103">
        <v>41</v>
      </c>
      <c r="AA13" s="103">
        <v>0</v>
      </c>
      <c r="AB13" s="103">
        <v>0</v>
      </c>
      <c r="AC13" s="103">
        <v>1</v>
      </c>
      <c r="AD13" s="103">
        <v>82</v>
      </c>
      <c r="AE13" s="103">
        <v>1</v>
      </c>
      <c r="AF13" s="132">
        <v>1</v>
      </c>
      <c r="AG13" s="102" t="s">
        <v>182</v>
      </c>
      <c r="AH13" s="99"/>
    </row>
    <row r="14" spans="1:34" s="96" customFormat="1" ht="11.1" customHeight="1">
      <c r="B14" s="97">
        <v>141</v>
      </c>
      <c r="C14" s="132">
        <v>5</v>
      </c>
      <c r="D14" s="132" t="s">
        <v>29</v>
      </c>
      <c r="E14" s="148">
        <f t="shared" si="0"/>
        <v>4</v>
      </c>
      <c r="F14" s="132" t="s">
        <v>936</v>
      </c>
      <c r="G14" s="132" t="s">
        <v>2657</v>
      </c>
      <c r="H14" s="153">
        <v>5</v>
      </c>
      <c r="I14" s="132">
        <v>100</v>
      </c>
      <c r="J14" s="132">
        <v>0</v>
      </c>
      <c r="K14" s="132">
        <v>0</v>
      </c>
      <c r="L14" s="132">
        <v>1</v>
      </c>
      <c r="M14" s="132">
        <v>200</v>
      </c>
      <c r="N14" s="132">
        <v>1</v>
      </c>
      <c r="O14" s="134">
        <v>1</v>
      </c>
      <c r="P14" s="134" t="s">
        <v>1041</v>
      </c>
      <c r="Q14" s="134"/>
      <c r="R14" s="162"/>
      <c r="S14" s="148">
        <v>83</v>
      </c>
      <c r="T14" s="103">
        <v>5</v>
      </c>
      <c r="U14" s="102" t="s">
        <v>29</v>
      </c>
      <c r="V14" s="148">
        <f t="shared" si="1"/>
        <v>26</v>
      </c>
      <c r="W14" s="102" t="s">
        <v>68</v>
      </c>
      <c r="X14" s="102" t="s">
        <v>2657</v>
      </c>
      <c r="Y14" s="103">
        <v>1</v>
      </c>
      <c r="Z14" s="103">
        <v>41</v>
      </c>
      <c r="AA14" s="103">
        <v>1</v>
      </c>
      <c r="AB14" s="103">
        <v>1</v>
      </c>
      <c r="AC14" s="103">
        <v>1</v>
      </c>
      <c r="AD14" s="103">
        <v>81</v>
      </c>
      <c r="AE14" s="103">
        <v>1</v>
      </c>
      <c r="AF14" s="132">
        <v>1</v>
      </c>
      <c r="AG14" s="102" t="s">
        <v>170</v>
      </c>
      <c r="AH14" s="99"/>
    </row>
    <row r="15" spans="1:34" s="96" customFormat="1" ht="11.1" customHeight="1">
      <c r="B15" s="97">
        <v>187</v>
      </c>
      <c r="C15" s="132">
        <v>5</v>
      </c>
      <c r="D15" s="132" t="s">
        <v>29</v>
      </c>
      <c r="E15" s="148">
        <f t="shared" si="0"/>
        <v>5</v>
      </c>
      <c r="F15" s="132" t="s">
        <v>944</v>
      </c>
      <c r="G15" s="132" t="s">
        <v>302</v>
      </c>
      <c r="H15" s="153">
        <v>8</v>
      </c>
      <c r="I15" s="132">
        <v>77</v>
      </c>
      <c r="J15" s="132">
        <v>0</v>
      </c>
      <c r="K15" s="132">
        <v>0</v>
      </c>
      <c r="L15" s="132">
        <v>1</v>
      </c>
      <c r="M15" s="132">
        <v>153</v>
      </c>
      <c r="N15" s="132">
        <v>1</v>
      </c>
      <c r="O15" s="134">
        <v>1</v>
      </c>
      <c r="P15" s="134" t="s">
        <v>1070</v>
      </c>
      <c r="Q15" s="134"/>
      <c r="R15" s="162"/>
      <c r="S15" s="148">
        <v>86</v>
      </c>
      <c r="T15" s="103">
        <v>5</v>
      </c>
      <c r="U15" s="102" t="s">
        <v>29</v>
      </c>
      <c r="V15" s="148">
        <f t="shared" si="1"/>
        <v>27</v>
      </c>
      <c r="W15" s="102" t="s">
        <v>924</v>
      </c>
      <c r="X15" s="102" t="s">
        <v>302</v>
      </c>
      <c r="Y15" s="103">
        <v>6</v>
      </c>
      <c r="Z15" s="103">
        <v>41</v>
      </c>
      <c r="AA15" s="103">
        <v>1</v>
      </c>
      <c r="AB15" s="103">
        <v>1</v>
      </c>
      <c r="AC15" s="103">
        <v>1</v>
      </c>
      <c r="AD15" s="103">
        <v>81</v>
      </c>
      <c r="AE15" s="103">
        <v>1</v>
      </c>
      <c r="AF15" s="132">
        <v>1</v>
      </c>
      <c r="AG15" s="102" t="s">
        <v>1002</v>
      </c>
      <c r="AH15" s="99"/>
    </row>
    <row r="16" spans="1:34" s="96" customFormat="1" ht="11.1" customHeight="1">
      <c r="B16" s="97">
        <v>189</v>
      </c>
      <c r="C16" s="132">
        <v>5</v>
      </c>
      <c r="D16" s="132" t="s">
        <v>29</v>
      </c>
      <c r="E16" s="148">
        <f t="shared" si="0"/>
        <v>6</v>
      </c>
      <c r="F16" s="132" t="s">
        <v>945</v>
      </c>
      <c r="G16" s="132" t="s">
        <v>302</v>
      </c>
      <c r="H16" s="153">
        <v>20</v>
      </c>
      <c r="I16" s="132">
        <v>76</v>
      </c>
      <c r="J16" s="132">
        <v>1</v>
      </c>
      <c r="K16" s="132">
        <v>1</v>
      </c>
      <c r="L16" s="132">
        <v>1</v>
      </c>
      <c r="M16" s="132">
        <v>152</v>
      </c>
      <c r="N16" s="132">
        <v>1</v>
      </c>
      <c r="O16" s="134">
        <v>1</v>
      </c>
      <c r="P16" s="134" t="s">
        <v>1072</v>
      </c>
      <c r="Q16" s="134"/>
      <c r="R16" s="162"/>
      <c r="S16" s="148">
        <v>104</v>
      </c>
      <c r="T16" s="103">
        <v>5</v>
      </c>
      <c r="U16" s="102" t="s">
        <v>29</v>
      </c>
      <c r="V16" s="148">
        <f t="shared" si="1"/>
        <v>28</v>
      </c>
      <c r="W16" s="102" t="s">
        <v>76</v>
      </c>
      <c r="X16" s="102" t="s">
        <v>302</v>
      </c>
      <c r="Y16" s="103">
        <v>3</v>
      </c>
      <c r="Z16" s="103">
        <v>40</v>
      </c>
      <c r="AA16" s="103">
        <v>1</v>
      </c>
      <c r="AB16" s="103">
        <v>1</v>
      </c>
      <c r="AC16" s="103">
        <v>1</v>
      </c>
      <c r="AD16" s="103">
        <v>80</v>
      </c>
      <c r="AE16" s="103">
        <v>1</v>
      </c>
      <c r="AF16" s="132">
        <v>1</v>
      </c>
      <c r="AG16" s="102" t="s">
        <v>1014</v>
      </c>
      <c r="AH16" s="99"/>
    </row>
    <row r="17" spans="2:34" s="96" customFormat="1" ht="11.1" customHeight="1">
      <c r="B17" s="97">
        <v>59</v>
      </c>
      <c r="C17" s="132">
        <v>5</v>
      </c>
      <c r="D17" s="132" t="s">
        <v>29</v>
      </c>
      <c r="E17" s="148">
        <f t="shared" si="0"/>
        <v>7</v>
      </c>
      <c r="F17" s="132" t="s">
        <v>58</v>
      </c>
      <c r="G17" s="132" t="s">
        <v>2657</v>
      </c>
      <c r="H17" s="153">
        <v>1</v>
      </c>
      <c r="I17" s="132">
        <v>56</v>
      </c>
      <c r="J17" s="132">
        <v>1</v>
      </c>
      <c r="K17" s="132">
        <v>1</v>
      </c>
      <c r="L17" s="132">
        <v>1</v>
      </c>
      <c r="M17" s="132">
        <v>112</v>
      </c>
      <c r="N17" s="132">
        <v>1</v>
      </c>
      <c r="O17" s="134">
        <v>1</v>
      </c>
      <c r="P17" s="134" t="s">
        <v>160</v>
      </c>
      <c r="Q17" s="134"/>
      <c r="R17" s="162"/>
      <c r="S17" s="148">
        <v>109</v>
      </c>
      <c r="T17" s="103">
        <v>5</v>
      </c>
      <c r="U17" s="102" t="s">
        <v>29</v>
      </c>
      <c r="V17" s="148">
        <f t="shared" si="1"/>
        <v>29</v>
      </c>
      <c r="W17" s="102" t="s">
        <v>930</v>
      </c>
      <c r="X17" s="102" t="s">
        <v>2657</v>
      </c>
      <c r="Y17" s="103">
        <v>3</v>
      </c>
      <c r="Z17" s="103">
        <v>37</v>
      </c>
      <c r="AA17" s="103">
        <v>0</v>
      </c>
      <c r="AB17" s="103">
        <v>0</v>
      </c>
      <c r="AC17" s="103">
        <v>1</v>
      </c>
      <c r="AD17" s="103">
        <v>74</v>
      </c>
      <c r="AE17" s="103">
        <v>1</v>
      </c>
      <c r="AF17" s="132">
        <v>1</v>
      </c>
      <c r="AG17" s="102" t="s">
        <v>1019</v>
      </c>
      <c r="AH17" s="99"/>
    </row>
    <row r="18" spans="2:34" s="96" customFormat="1" ht="11.1" customHeight="1">
      <c r="B18" s="97">
        <v>69</v>
      </c>
      <c r="C18" s="132">
        <v>5</v>
      </c>
      <c r="D18" s="132" t="s">
        <v>29</v>
      </c>
      <c r="E18" s="148">
        <f t="shared" si="0"/>
        <v>8</v>
      </c>
      <c r="F18" s="132" t="s">
        <v>64</v>
      </c>
      <c r="G18" s="132" t="s">
        <v>2657</v>
      </c>
      <c r="H18" s="153">
        <v>5</v>
      </c>
      <c r="I18" s="132">
        <v>56</v>
      </c>
      <c r="J18" s="132">
        <v>0</v>
      </c>
      <c r="K18" s="132">
        <v>0</v>
      </c>
      <c r="L18" s="132">
        <v>1</v>
      </c>
      <c r="M18" s="132">
        <v>112</v>
      </c>
      <c r="N18" s="132">
        <v>1</v>
      </c>
      <c r="O18" s="134">
        <v>1</v>
      </c>
      <c r="P18" s="134" t="s">
        <v>166</v>
      </c>
      <c r="Q18" s="134"/>
      <c r="R18" s="162"/>
      <c r="S18" s="148">
        <v>61</v>
      </c>
      <c r="T18" s="103">
        <v>5</v>
      </c>
      <c r="U18" s="102" t="s">
        <v>29</v>
      </c>
      <c r="V18" s="148">
        <f t="shared" si="1"/>
        <v>30</v>
      </c>
      <c r="W18" s="102" t="s">
        <v>59</v>
      </c>
      <c r="X18" s="102" t="s">
        <v>2657</v>
      </c>
      <c r="Y18" s="103">
        <v>2</v>
      </c>
      <c r="Z18" s="103">
        <v>37</v>
      </c>
      <c r="AA18" s="103">
        <v>0</v>
      </c>
      <c r="AB18" s="103">
        <v>0</v>
      </c>
      <c r="AC18" s="103">
        <v>1</v>
      </c>
      <c r="AD18" s="103">
        <v>73</v>
      </c>
      <c r="AE18" s="103">
        <v>1</v>
      </c>
      <c r="AF18" s="132">
        <v>1</v>
      </c>
      <c r="AG18" s="102" t="s">
        <v>161</v>
      </c>
      <c r="AH18" s="99"/>
    </row>
    <row r="19" spans="2:34" s="96" customFormat="1" ht="11.1" customHeight="1">
      <c r="B19" s="97">
        <v>190</v>
      </c>
      <c r="C19" s="132">
        <v>5</v>
      </c>
      <c r="D19" s="132" t="s">
        <v>29</v>
      </c>
      <c r="E19" s="148">
        <f t="shared" si="0"/>
        <v>9</v>
      </c>
      <c r="F19" s="132" t="s">
        <v>289</v>
      </c>
      <c r="G19" s="132" t="s">
        <v>2657</v>
      </c>
      <c r="H19" s="153">
        <v>3</v>
      </c>
      <c r="I19" s="132">
        <v>55</v>
      </c>
      <c r="J19" s="132">
        <v>1</v>
      </c>
      <c r="K19" s="132">
        <v>1</v>
      </c>
      <c r="L19" s="132">
        <v>1</v>
      </c>
      <c r="M19" s="132">
        <v>110</v>
      </c>
      <c r="N19" s="132">
        <v>1</v>
      </c>
      <c r="O19" s="134">
        <v>1</v>
      </c>
      <c r="P19" s="134" t="s">
        <v>294</v>
      </c>
      <c r="Q19" s="134"/>
      <c r="R19" s="162"/>
      <c r="S19" s="148">
        <v>82</v>
      </c>
      <c r="T19" s="103">
        <v>5</v>
      </c>
      <c r="U19" s="102" t="s">
        <v>29</v>
      </c>
      <c r="V19" s="148">
        <f t="shared" si="1"/>
        <v>31</v>
      </c>
      <c r="W19" s="102" t="s">
        <v>923</v>
      </c>
      <c r="X19" s="102" t="s">
        <v>302</v>
      </c>
      <c r="Y19" s="103">
        <v>2</v>
      </c>
      <c r="Z19" s="103">
        <v>37</v>
      </c>
      <c r="AA19" s="103">
        <v>1</v>
      </c>
      <c r="AB19" s="103">
        <v>1</v>
      </c>
      <c r="AC19" s="103">
        <v>1</v>
      </c>
      <c r="AD19" s="103">
        <v>73</v>
      </c>
      <c r="AE19" s="103">
        <v>1</v>
      </c>
      <c r="AF19" s="132">
        <v>1</v>
      </c>
      <c r="AG19" s="102" t="s">
        <v>999</v>
      </c>
      <c r="AH19" s="99"/>
    </row>
    <row r="20" spans="2:34" s="96" customFormat="1" ht="11.1" customHeight="1">
      <c r="B20" s="97">
        <v>79</v>
      </c>
      <c r="C20" s="132">
        <v>5</v>
      </c>
      <c r="D20" s="132" t="s">
        <v>29</v>
      </c>
      <c r="E20" s="148">
        <f t="shared" si="0"/>
        <v>10</v>
      </c>
      <c r="F20" s="132" t="s">
        <v>922</v>
      </c>
      <c r="G20" s="132" t="s">
        <v>2657</v>
      </c>
      <c r="H20" s="153">
        <v>2</v>
      </c>
      <c r="I20" s="132">
        <v>53</v>
      </c>
      <c r="J20" s="132">
        <v>1</v>
      </c>
      <c r="K20" s="132">
        <v>1</v>
      </c>
      <c r="L20" s="132">
        <v>1</v>
      </c>
      <c r="M20" s="132">
        <v>106</v>
      </c>
      <c r="N20" s="132">
        <v>1</v>
      </c>
      <c r="O20" s="134">
        <v>1</v>
      </c>
      <c r="P20" s="134" t="s">
        <v>996</v>
      </c>
      <c r="Q20" s="134"/>
      <c r="R20" s="162"/>
      <c r="S20" s="148">
        <v>84</v>
      </c>
      <c r="T20" s="103">
        <v>5</v>
      </c>
      <c r="U20" s="102" t="s">
        <v>29</v>
      </c>
      <c r="V20" s="148">
        <f t="shared" si="1"/>
        <v>32</v>
      </c>
      <c r="W20" s="102" t="s">
        <v>68</v>
      </c>
      <c r="X20" s="102" t="s">
        <v>302</v>
      </c>
      <c r="Y20" s="103">
        <v>14</v>
      </c>
      <c r="Z20" s="103">
        <v>35</v>
      </c>
      <c r="AA20" s="103">
        <v>1</v>
      </c>
      <c r="AB20" s="103">
        <v>1</v>
      </c>
      <c r="AC20" s="103">
        <v>1</v>
      </c>
      <c r="AD20" s="103">
        <v>70</v>
      </c>
      <c r="AE20" s="103">
        <v>1</v>
      </c>
      <c r="AF20" s="132">
        <v>1</v>
      </c>
      <c r="AG20" s="102" t="s">
        <v>1000</v>
      </c>
      <c r="AH20" s="99"/>
    </row>
    <row r="21" spans="2:34" s="96" customFormat="1" ht="11.1" customHeight="1">
      <c r="B21" s="97">
        <v>91</v>
      </c>
      <c r="C21" s="132">
        <v>5</v>
      </c>
      <c r="D21" s="132" t="s">
        <v>29</v>
      </c>
      <c r="E21" s="148">
        <f t="shared" si="0"/>
        <v>11</v>
      </c>
      <c r="F21" s="132" t="s">
        <v>73</v>
      </c>
      <c r="G21" s="132" t="s">
        <v>2657</v>
      </c>
      <c r="H21" s="153">
        <v>3</v>
      </c>
      <c r="I21" s="132">
        <v>53</v>
      </c>
      <c r="J21" s="132">
        <v>0</v>
      </c>
      <c r="K21" s="132">
        <v>0</v>
      </c>
      <c r="L21" s="132">
        <v>1</v>
      </c>
      <c r="M21" s="132">
        <v>106</v>
      </c>
      <c r="N21" s="132">
        <v>1</v>
      </c>
      <c r="O21" s="134">
        <v>1</v>
      </c>
      <c r="P21" s="134" t="s">
        <v>175</v>
      </c>
      <c r="Q21" s="134"/>
      <c r="R21" s="162"/>
      <c r="S21" s="148">
        <v>184</v>
      </c>
      <c r="T21" s="103">
        <v>5</v>
      </c>
      <c r="U21" s="102" t="s">
        <v>29</v>
      </c>
      <c r="V21" s="148">
        <f t="shared" si="1"/>
        <v>33</v>
      </c>
      <c r="W21" s="102" t="s">
        <v>943</v>
      </c>
      <c r="X21" s="102" t="s">
        <v>2657</v>
      </c>
      <c r="Y21" s="103">
        <v>11</v>
      </c>
      <c r="Z21" s="103">
        <v>35</v>
      </c>
      <c r="AA21" s="103">
        <v>0</v>
      </c>
      <c r="AB21" s="103">
        <v>0</v>
      </c>
      <c r="AC21" s="103">
        <v>1</v>
      </c>
      <c r="AD21" s="103">
        <v>70</v>
      </c>
      <c r="AE21" s="103">
        <v>1</v>
      </c>
      <c r="AF21" s="132">
        <v>1</v>
      </c>
      <c r="AG21" s="102" t="s">
        <v>1067</v>
      </c>
      <c r="AH21" s="99"/>
    </row>
    <row r="22" spans="2:34" s="96" customFormat="1" ht="11.1" customHeight="1">
      <c r="B22" s="97">
        <v>101</v>
      </c>
      <c r="C22" s="132">
        <v>5</v>
      </c>
      <c r="D22" s="132" t="s">
        <v>29</v>
      </c>
      <c r="E22" s="148">
        <f t="shared" si="0"/>
        <v>12</v>
      </c>
      <c r="F22" s="132" t="s">
        <v>927</v>
      </c>
      <c r="G22" s="132" t="s">
        <v>2657</v>
      </c>
      <c r="H22" s="153">
        <v>2</v>
      </c>
      <c r="I22" s="132">
        <v>50</v>
      </c>
      <c r="J22" s="132">
        <v>0</v>
      </c>
      <c r="K22" s="132">
        <v>0</v>
      </c>
      <c r="L22" s="132">
        <v>1</v>
      </c>
      <c r="M22" s="132">
        <v>100</v>
      </c>
      <c r="N22" s="132">
        <v>1</v>
      </c>
      <c r="O22" s="134">
        <v>1</v>
      </c>
      <c r="P22" s="134" t="s">
        <v>1012</v>
      </c>
      <c r="Q22" s="134"/>
      <c r="R22" s="162"/>
      <c r="S22" s="148">
        <v>106</v>
      </c>
      <c r="T22" s="103">
        <v>5</v>
      </c>
      <c r="U22" s="102" t="s">
        <v>29</v>
      </c>
      <c r="V22" s="148">
        <f t="shared" si="1"/>
        <v>34</v>
      </c>
      <c r="W22" s="102" t="s">
        <v>928</v>
      </c>
      <c r="X22" s="102" t="s">
        <v>302</v>
      </c>
      <c r="Y22" s="103">
        <v>16</v>
      </c>
      <c r="Z22" s="103">
        <v>35</v>
      </c>
      <c r="AA22" s="103">
        <v>0</v>
      </c>
      <c r="AB22" s="103">
        <v>0</v>
      </c>
      <c r="AC22" s="103">
        <v>1</v>
      </c>
      <c r="AD22" s="103">
        <v>69</v>
      </c>
      <c r="AE22" s="103">
        <v>1</v>
      </c>
      <c r="AF22" s="132">
        <v>1</v>
      </c>
      <c r="AG22" s="102" t="s">
        <v>1016</v>
      </c>
      <c r="AH22" s="99"/>
    </row>
    <row r="23" spans="2:34" s="96" customFormat="1" ht="11.1" customHeight="1">
      <c r="B23" s="97">
        <v>103</v>
      </c>
      <c r="C23" s="132">
        <v>5</v>
      </c>
      <c r="D23" s="132" t="s">
        <v>29</v>
      </c>
      <c r="E23" s="148">
        <f t="shared" si="0"/>
        <v>13</v>
      </c>
      <c r="F23" s="132" t="s">
        <v>76</v>
      </c>
      <c r="G23" s="132" t="s">
        <v>2657</v>
      </c>
      <c r="H23" s="153">
        <v>2</v>
      </c>
      <c r="I23" s="132">
        <v>49</v>
      </c>
      <c r="J23" s="132">
        <v>1</v>
      </c>
      <c r="K23" s="132">
        <v>1</v>
      </c>
      <c r="L23" s="132">
        <v>1</v>
      </c>
      <c r="M23" s="132">
        <v>97</v>
      </c>
      <c r="N23" s="132">
        <v>1</v>
      </c>
      <c r="O23" s="134">
        <v>1</v>
      </c>
      <c r="P23" s="134" t="s">
        <v>178</v>
      </c>
      <c r="Q23" s="134"/>
      <c r="R23" s="162"/>
      <c r="S23" s="148">
        <v>112</v>
      </c>
      <c r="T23" s="103">
        <v>5</v>
      </c>
      <c r="U23" s="102" t="s">
        <v>29</v>
      </c>
      <c r="V23" s="148">
        <f t="shared" si="1"/>
        <v>35</v>
      </c>
      <c r="W23" s="102" t="s">
        <v>931</v>
      </c>
      <c r="X23" s="102" t="s">
        <v>302</v>
      </c>
      <c r="Y23" s="103">
        <v>2</v>
      </c>
      <c r="Z23" s="103">
        <v>32</v>
      </c>
      <c r="AA23" s="103">
        <v>0</v>
      </c>
      <c r="AB23" s="103">
        <v>0</v>
      </c>
      <c r="AC23" s="103">
        <v>1</v>
      </c>
      <c r="AD23" s="103">
        <v>63</v>
      </c>
      <c r="AE23" s="103">
        <v>1</v>
      </c>
      <c r="AF23" s="132">
        <v>1</v>
      </c>
      <c r="AG23" s="102" t="s">
        <v>1022</v>
      </c>
      <c r="AH23" s="99"/>
    </row>
    <row r="24" spans="2:34" s="96" customFormat="1" ht="11.1" customHeight="1">
      <c r="B24" s="97">
        <v>99</v>
      </c>
      <c r="C24" s="132">
        <v>5</v>
      </c>
      <c r="D24" s="132" t="s">
        <v>29</v>
      </c>
      <c r="E24" s="148">
        <f t="shared" si="0"/>
        <v>14</v>
      </c>
      <c r="F24" s="132" t="s">
        <v>926</v>
      </c>
      <c r="G24" s="132" t="s">
        <v>2657</v>
      </c>
      <c r="H24" s="153">
        <v>8</v>
      </c>
      <c r="I24" s="132">
        <v>48</v>
      </c>
      <c r="J24" s="132">
        <v>1</v>
      </c>
      <c r="K24" s="132">
        <v>1</v>
      </c>
      <c r="L24" s="132">
        <v>1</v>
      </c>
      <c r="M24" s="132">
        <v>96</v>
      </c>
      <c r="N24" s="132">
        <v>1</v>
      </c>
      <c r="O24" s="134">
        <v>1</v>
      </c>
      <c r="P24" s="134" t="s">
        <v>1010</v>
      </c>
      <c r="Q24" s="134"/>
      <c r="R24" s="162"/>
      <c r="S24" s="148">
        <v>114</v>
      </c>
      <c r="T24" s="103">
        <v>5</v>
      </c>
      <c r="U24" s="102" t="s">
        <v>29</v>
      </c>
      <c r="V24" s="148">
        <f t="shared" si="1"/>
        <v>36</v>
      </c>
      <c r="W24" s="102" t="s">
        <v>932</v>
      </c>
      <c r="X24" s="102" t="s">
        <v>302</v>
      </c>
      <c r="Y24" s="103">
        <v>2</v>
      </c>
      <c r="Z24" s="103">
        <v>31</v>
      </c>
      <c r="AA24" s="103">
        <v>0</v>
      </c>
      <c r="AB24" s="103">
        <v>0</v>
      </c>
      <c r="AC24" s="103">
        <v>1</v>
      </c>
      <c r="AD24" s="103">
        <v>62</v>
      </c>
      <c r="AE24" s="103">
        <v>1</v>
      </c>
      <c r="AF24" s="132">
        <v>1</v>
      </c>
      <c r="AG24" s="102" t="s">
        <v>1024</v>
      </c>
      <c r="AH24" s="99"/>
    </row>
    <row r="25" spans="2:34" s="96" customFormat="1" ht="11.1" customHeight="1">
      <c r="B25" s="97">
        <v>131</v>
      </c>
      <c r="C25" s="132">
        <v>5</v>
      </c>
      <c r="D25" s="132" t="s">
        <v>29</v>
      </c>
      <c r="E25" s="148">
        <f t="shared" si="0"/>
        <v>15</v>
      </c>
      <c r="F25" s="132" t="s">
        <v>86</v>
      </c>
      <c r="G25" s="132" t="s">
        <v>2657</v>
      </c>
      <c r="H25" s="153">
        <v>8</v>
      </c>
      <c r="I25" s="132">
        <v>48</v>
      </c>
      <c r="J25" s="132">
        <v>1</v>
      </c>
      <c r="K25" s="132">
        <v>1</v>
      </c>
      <c r="L25" s="132">
        <v>1</v>
      </c>
      <c r="M25" s="132">
        <v>96</v>
      </c>
      <c r="N25" s="132">
        <v>1</v>
      </c>
      <c r="O25" s="134">
        <v>1</v>
      </c>
      <c r="P25" s="134" t="s">
        <v>188</v>
      </c>
      <c r="Q25" s="134"/>
      <c r="R25" s="162"/>
      <c r="S25" s="148">
        <v>116</v>
      </c>
      <c r="T25" s="103">
        <v>5</v>
      </c>
      <c r="U25" s="102" t="s">
        <v>29</v>
      </c>
      <c r="V25" s="148">
        <f t="shared" si="1"/>
        <v>37</v>
      </c>
      <c r="W25" s="102" t="s">
        <v>933</v>
      </c>
      <c r="X25" s="102" t="s">
        <v>302</v>
      </c>
      <c r="Y25" s="103">
        <v>14</v>
      </c>
      <c r="Z25" s="103">
        <v>29</v>
      </c>
      <c r="AA25" s="103">
        <v>0</v>
      </c>
      <c r="AB25" s="103">
        <v>0</v>
      </c>
      <c r="AC25" s="103">
        <v>1</v>
      </c>
      <c r="AD25" s="103">
        <v>58</v>
      </c>
      <c r="AE25" s="103">
        <v>1</v>
      </c>
      <c r="AF25" s="132">
        <v>1</v>
      </c>
      <c r="AG25" s="102" t="s">
        <v>1026</v>
      </c>
      <c r="AH25" s="99"/>
    </row>
    <row r="26" spans="2:34" s="96" customFormat="1" ht="11.1" customHeight="1">
      <c r="B26" s="97">
        <v>133</v>
      </c>
      <c r="C26" s="132">
        <v>5</v>
      </c>
      <c r="D26" s="132" t="s">
        <v>29</v>
      </c>
      <c r="E26" s="148">
        <f t="shared" si="0"/>
        <v>16</v>
      </c>
      <c r="F26" s="132" t="s">
        <v>87</v>
      </c>
      <c r="G26" s="132" t="s">
        <v>2657</v>
      </c>
      <c r="H26" s="153">
        <v>2</v>
      </c>
      <c r="I26" s="132">
        <v>48</v>
      </c>
      <c r="J26" s="132">
        <v>1</v>
      </c>
      <c r="K26" s="132">
        <v>1</v>
      </c>
      <c r="L26" s="132">
        <v>1</v>
      </c>
      <c r="M26" s="132">
        <v>96</v>
      </c>
      <c r="N26" s="132">
        <v>1</v>
      </c>
      <c r="O26" s="134">
        <v>1</v>
      </c>
      <c r="P26" s="134" t="s">
        <v>189</v>
      </c>
      <c r="Q26" s="134"/>
      <c r="R26" s="162"/>
      <c r="S26" s="148">
        <v>108</v>
      </c>
      <c r="T26" s="103">
        <v>5</v>
      </c>
      <c r="U26" s="102" t="s">
        <v>29</v>
      </c>
      <c r="V26" s="148">
        <f t="shared" si="1"/>
        <v>38</v>
      </c>
      <c r="W26" s="102" t="s">
        <v>929</v>
      </c>
      <c r="X26" s="102" t="s">
        <v>302</v>
      </c>
      <c r="Y26" s="103">
        <v>52</v>
      </c>
      <c r="Z26" s="103">
        <v>29</v>
      </c>
      <c r="AA26" s="103">
        <v>0</v>
      </c>
      <c r="AB26" s="103">
        <v>0</v>
      </c>
      <c r="AC26" s="103">
        <v>1</v>
      </c>
      <c r="AD26" s="103">
        <v>57</v>
      </c>
      <c r="AE26" s="103">
        <v>1</v>
      </c>
      <c r="AF26" s="132">
        <v>1</v>
      </c>
      <c r="AG26" s="102" t="s">
        <v>1018</v>
      </c>
      <c r="AH26" s="99"/>
    </row>
    <row r="27" spans="2:34" s="96" customFormat="1" ht="11.1" customHeight="1">
      <c r="B27" s="97">
        <v>77</v>
      </c>
      <c r="C27" s="132">
        <v>5</v>
      </c>
      <c r="D27" s="132" t="s">
        <v>29</v>
      </c>
      <c r="E27" s="148">
        <f t="shared" si="0"/>
        <v>17</v>
      </c>
      <c r="F27" s="132" t="s">
        <v>921</v>
      </c>
      <c r="G27" s="132" t="s">
        <v>2657</v>
      </c>
      <c r="H27" s="153">
        <v>68</v>
      </c>
      <c r="I27" s="132">
        <v>48</v>
      </c>
      <c r="J27" s="132">
        <v>0</v>
      </c>
      <c r="K27" s="132">
        <v>0</v>
      </c>
      <c r="L27" s="132">
        <v>1</v>
      </c>
      <c r="M27" s="132">
        <v>95</v>
      </c>
      <c r="N27" s="132">
        <v>1</v>
      </c>
      <c r="O27" s="134">
        <v>1</v>
      </c>
      <c r="P27" s="134" t="s">
        <v>994</v>
      </c>
      <c r="Q27" s="134"/>
      <c r="R27" s="162"/>
      <c r="S27" s="148">
        <v>87</v>
      </c>
      <c r="T27" s="103">
        <v>5</v>
      </c>
      <c r="U27" s="102" t="s">
        <v>29</v>
      </c>
      <c r="V27" s="148">
        <f t="shared" si="1"/>
        <v>39</v>
      </c>
      <c r="W27" s="102" t="s">
        <v>71</v>
      </c>
      <c r="X27" s="102" t="s">
        <v>2657</v>
      </c>
      <c r="Y27" s="103">
        <v>22</v>
      </c>
      <c r="Z27" s="103">
        <v>28</v>
      </c>
      <c r="AA27" s="103">
        <v>0</v>
      </c>
      <c r="AB27" s="103">
        <v>0</v>
      </c>
      <c r="AC27" s="103">
        <v>1</v>
      </c>
      <c r="AD27" s="103">
        <v>55</v>
      </c>
      <c r="AE27" s="103">
        <v>1</v>
      </c>
      <c r="AF27" s="132">
        <v>1</v>
      </c>
      <c r="AG27" s="102" t="s">
        <v>173</v>
      </c>
      <c r="AH27" s="99"/>
    </row>
    <row r="28" spans="2:34" s="96" customFormat="1" ht="11.1" customHeight="1" thickBot="1">
      <c r="B28" s="97">
        <v>71</v>
      </c>
      <c r="C28" s="132">
        <v>5</v>
      </c>
      <c r="D28" s="132" t="s">
        <v>29</v>
      </c>
      <c r="E28" s="148">
        <f t="shared" si="0"/>
        <v>18</v>
      </c>
      <c r="F28" s="132" t="s">
        <v>65</v>
      </c>
      <c r="G28" s="132" t="s">
        <v>2657</v>
      </c>
      <c r="H28" s="153">
        <v>4</v>
      </c>
      <c r="I28" s="132">
        <v>47</v>
      </c>
      <c r="J28" s="132">
        <v>1</v>
      </c>
      <c r="K28" s="132">
        <v>1</v>
      </c>
      <c r="L28" s="132">
        <v>1</v>
      </c>
      <c r="M28" s="132">
        <v>94</v>
      </c>
      <c r="N28" s="132">
        <v>1</v>
      </c>
      <c r="O28" s="134">
        <v>1</v>
      </c>
      <c r="P28" s="134" t="s">
        <v>167</v>
      </c>
      <c r="Q28" s="134"/>
      <c r="R28" s="191"/>
      <c r="S28" s="192">
        <v>93</v>
      </c>
      <c r="T28" s="193">
        <v>5</v>
      </c>
      <c r="U28" s="194" t="s">
        <v>29</v>
      </c>
      <c r="V28" s="192">
        <f t="shared" si="1"/>
        <v>40</v>
      </c>
      <c r="W28" s="194" t="s">
        <v>74</v>
      </c>
      <c r="X28" s="194" t="s">
        <v>2657</v>
      </c>
      <c r="Y28" s="193">
        <v>12</v>
      </c>
      <c r="Z28" s="193">
        <v>28</v>
      </c>
      <c r="AA28" s="193">
        <v>1</v>
      </c>
      <c r="AB28" s="193">
        <v>1</v>
      </c>
      <c r="AC28" s="193">
        <v>1</v>
      </c>
      <c r="AD28" s="193">
        <v>55</v>
      </c>
      <c r="AE28" s="193">
        <v>1</v>
      </c>
      <c r="AF28" s="195">
        <v>1</v>
      </c>
      <c r="AG28" s="194" t="s">
        <v>176</v>
      </c>
      <c r="AH28" s="99"/>
    </row>
    <row r="29" spans="2:34" s="96" customFormat="1" ht="11.1" customHeight="1" thickTop="1">
      <c r="B29" s="97">
        <v>182</v>
      </c>
      <c r="C29" s="132">
        <v>5</v>
      </c>
      <c r="D29" s="132" t="s">
        <v>29</v>
      </c>
      <c r="E29" s="148">
        <f t="shared" si="0"/>
        <v>19</v>
      </c>
      <c r="F29" s="132" t="s">
        <v>942</v>
      </c>
      <c r="G29" s="132" t="s">
        <v>2657</v>
      </c>
      <c r="H29" s="153">
        <v>1</v>
      </c>
      <c r="I29" s="132">
        <v>46</v>
      </c>
      <c r="J29" s="132">
        <v>0</v>
      </c>
      <c r="K29" s="132">
        <v>0</v>
      </c>
      <c r="L29" s="132">
        <v>1</v>
      </c>
      <c r="M29" s="132">
        <v>91</v>
      </c>
      <c r="N29" s="132">
        <v>1</v>
      </c>
      <c r="O29" s="134">
        <v>1</v>
      </c>
      <c r="P29" s="134" t="s">
        <v>1065</v>
      </c>
      <c r="Q29" s="134"/>
      <c r="R29" s="164"/>
      <c r="S29" s="146">
        <v>41</v>
      </c>
      <c r="T29" s="146">
        <v>4</v>
      </c>
      <c r="U29" s="146" t="s">
        <v>18</v>
      </c>
      <c r="V29" s="190">
        <f t="shared" si="1"/>
        <v>41</v>
      </c>
      <c r="W29" s="146" t="s">
        <v>27</v>
      </c>
      <c r="X29" s="146" t="s">
        <v>2657</v>
      </c>
      <c r="Y29" s="146">
        <v>6</v>
      </c>
      <c r="Z29" s="146">
        <v>26</v>
      </c>
      <c r="AA29" s="146">
        <v>0</v>
      </c>
      <c r="AB29" s="146">
        <v>0</v>
      </c>
      <c r="AC29" s="146">
        <v>1</v>
      </c>
      <c r="AD29" s="146">
        <v>52</v>
      </c>
      <c r="AE29" s="146">
        <v>1</v>
      </c>
      <c r="AF29" s="146">
        <v>1</v>
      </c>
      <c r="AG29" s="146" t="s">
        <v>132</v>
      </c>
      <c r="AH29" s="99"/>
    </row>
    <row r="30" spans="2:34" s="96" customFormat="1" ht="11.1" customHeight="1">
      <c r="B30" s="97">
        <v>89</v>
      </c>
      <c r="C30" s="132">
        <v>5</v>
      </c>
      <c r="D30" s="132" t="s">
        <v>29</v>
      </c>
      <c r="E30" s="148">
        <f t="shared" si="0"/>
        <v>20</v>
      </c>
      <c r="F30" s="132" t="s">
        <v>72</v>
      </c>
      <c r="G30" s="132" t="s">
        <v>2657</v>
      </c>
      <c r="H30" s="153">
        <v>5</v>
      </c>
      <c r="I30" s="132">
        <v>45</v>
      </c>
      <c r="J30" s="132">
        <v>0</v>
      </c>
      <c r="K30" s="132">
        <v>0</v>
      </c>
      <c r="L30" s="132">
        <v>1</v>
      </c>
      <c r="M30" s="132">
        <v>89</v>
      </c>
      <c r="N30" s="132">
        <v>1</v>
      </c>
      <c r="O30" s="134">
        <v>1</v>
      </c>
      <c r="P30" s="134" t="s">
        <v>174</v>
      </c>
      <c r="Q30" s="134"/>
      <c r="R30" s="162"/>
      <c r="S30" s="103">
        <v>3</v>
      </c>
      <c r="T30" s="103">
        <v>3</v>
      </c>
      <c r="U30" s="103" t="s">
        <v>6</v>
      </c>
      <c r="V30" s="148">
        <f t="shared" si="1"/>
        <v>42</v>
      </c>
      <c r="W30" s="103" t="s">
        <v>13</v>
      </c>
      <c r="X30" s="103" t="s">
        <v>2657</v>
      </c>
      <c r="Y30" s="103">
        <v>21</v>
      </c>
      <c r="Z30" s="103">
        <v>21</v>
      </c>
      <c r="AA30" s="103">
        <v>1</v>
      </c>
      <c r="AB30" s="103">
        <v>1</v>
      </c>
      <c r="AC30" s="103">
        <v>1</v>
      </c>
      <c r="AD30" s="103">
        <v>42</v>
      </c>
      <c r="AE30" s="103">
        <v>1</v>
      </c>
      <c r="AF30" s="103">
        <v>1</v>
      </c>
      <c r="AG30" s="103" t="s">
        <v>123</v>
      </c>
      <c r="AH30" s="99"/>
    </row>
    <row r="31" spans="2:34" s="96" customFormat="1" ht="11.1" customHeight="1">
      <c r="B31" s="97">
        <v>170</v>
      </c>
      <c r="C31" s="103">
        <v>5</v>
      </c>
      <c r="D31" s="102" t="s">
        <v>29</v>
      </c>
      <c r="E31" s="148">
        <f t="shared" si="0"/>
        <v>21</v>
      </c>
      <c r="F31" s="102" t="s">
        <v>107</v>
      </c>
      <c r="G31" s="102" t="s">
        <v>2657</v>
      </c>
      <c r="H31" s="153">
        <v>34</v>
      </c>
      <c r="I31" s="103">
        <v>43</v>
      </c>
      <c r="J31" s="103">
        <v>1</v>
      </c>
      <c r="K31" s="103">
        <v>1</v>
      </c>
      <c r="L31" s="103">
        <v>1</v>
      </c>
      <c r="M31" s="103">
        <v>85</v>
      </c>
      <c r="N31" s="103">
        <v>1</v>
      </c>
      <c r="O31" s="134">
        <v>1</v>
      </c>
      <c r="P31" s="143" t="s">
        <v>209</v>
      </c>
      <c r="Q31" s="143"/>
      <c r="R31" s="162"/>
      <c r="S31" s="103">
        <v>2</v>
      </c>
      <c r="T31" s="103">
        <v>3</v>
      </c>
      <c r="U31" s="103" t="s">
        <v>6</v>
      </c>
      <c r="V31" s="148">
        <f t="shared" si="1"/>
        <v>43</v>
      </c>
      <c r="W31" s="103" t="s">
        <v>12</v>
      </c>
      <c r="X31" s="103" t="s">
        <v>2657</v>
      </c>
      <c r="Y31" s="103">
        <v>9</v>
      </c>
      <c r="Z31" s="103">
        <v>14</v>
      </c>
      <c r="AA31" s="103">
        <v>1</v>
      </c>
      <c r="AB31" s="103">
        <v>1</v>
      </c>
      <c r="AC31" s="103">
        <v>1</v>
      </c>
      <c r="AD31" s="103">
        <v>27</v>
      </c>
      <c r="AE31" s="103">
        <v>1</v>
      </c>
      <c r="AF31" s="103">
        <v>1</v>
      </c>
      <c r="AG31" s="103" t="s">
        <v>122</v>
      </c>
      <c r="AH31" s="99"/>
    </row>
    <row r="32" spans="2:34" s="96" customFormat="1" ht="11.1" customHeight="1">
      <c r="B32" s="97">
        <v>102</v>
      </c>
      <c r="C32" s="105">
        <v>5</v>
      </c>
      <c r="D32" s="104" t="s">
        <v>29</v>
      </c>
      <c r="E32" s="186">
        <f t="shared" si="0"/>
        <v>22</v>
      </c>
      <c r="F32" s="104" t="s">
        <v>927</v>
      </c>
      <c r="G32" s="104" t="s">
        <v>302</v>
      </c>
      <c r="H32" s="154">
        <v>2</v>
      </c>
      <c r="I32" s="105">
        <v>42</v>
      </c>
      <c r="J32" s="105">
        <v>0</v>
      </c>
      <c r="K32" s="105">
        <v>0</v>
      </c>
      <c r="L32" s="105">
        <v>1</v>
      </c>
      <c r="M32" s="105">
        <v>83</v>
      </c>
      <c r="N32" s="105">
        <v>1</v>
      </c>
      <c r="O32" s="189">
        <v>1</v>
      </c>
      <c r="P32" s="144" t="s">
        <v>1013</v>
      </c>
      <c r="Q32" s="144"/>
      <c r="R32" s="163"/>
      <c r="S32" s="105">
        <v>1</v>
      </c>
      <c r="T32" s="105">
        <v>3</v>
      </c>
      <c r="U32" s="105" t="s">
        <v>6</v>
      </c>
      <c r="V32" s="186">
        <f t="shared" si="1"/>
        <v>44</v>
      </c>
      <c r="W32" s="105" t="s">
        <v>10</v>
      </c>
      <c r="X32" s="105" t="s">
        <v>2657</v>
      </c>
      <c r="Y32" s="105">
        <v>37</v>
      </c>
      <c r="Z32" s="105">
        <v>9</v>
      </c>
      <c r="AA32" s="105">
        <v>0</v>
      </c>
      <c r="AB32" s="105">
        <v>0</v>
      </c>
      <c r="AC32" s="105">
        <v>1</v>
      </c>
      <c r="AD32" s="105">
        <v>17</v>
      </c>
      <c r="AE32" s="105">
        <v>1</v>
      </c>
      <c r="AF32" s="105">
        <v>1</v>
      </c>
      <c r="AG32" s="105" t="s">
        <v>121</v>
      </c>
      <c r="AH32" s="99"/>
    </row>
    <row r="33" spans="2:34" s="96" customFormat="1" ht="12">
      <c r="B33" s="97">
        <v>61</v>
      </c>
      <c r="C33" s="99">
        <v>5</v>
      </c>
      <c r="D33" s="98" t="s">
        <v>29</v>
      </c>
      <c r="E33" s="97"/>
      <c r="F33" s="98" t="s">
        <v>59</v>
      </c>
      <c r="G33" s="98" t="s">
        <v>9</v>
      </c>
      <c r="H33" s="151">
        <v>2</v>
      </c>
      <c r="I33" s="99">
        <v>37</v>
      </c>
      <c r="J33" s="99">
        <v>0</v>
      </c>
      <c r="K33" s="99">
        <v>0</v>
      </c>
      <c r="L33" s="99">
        <v>1</v>
      </c>
      <c r="M33" s="99">
        <v>73</v>
      </c>
      <c r="N33" s="99">
        <v>1</v>
      </c>
      <c r="O33" s="188">
        <v>1</v>
      </c>
      <c r="P33" s="98" t="s">
        <v>161</v>
      </c>
      <c r="Q33" s="145"/>
      <c r="R33" s="146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</row>
    <row r="34" spans="2:34" s="96" customFormat="1" ht="12">
      <c r="B34" s="97">
        <v>1</v>
      </c>
      <c r="C34" s="126">
        <v>3</v>
      </c>
      <c r="D34" s="127" t="s">
        <v>6</v>
      </c>
      <c r="E34" s="187"/>
      <c r="F34" s="127" t="s">
        <v>10</v>
      </c>
      <c r="G34" s="127" t="s">
        <v>9</v>
      </c>
      <c r="H34" s="155">
        <v>37</v>
      </c>
      <c r="I34" s="126">
        <v>9</v>
      </c>
      <c r="J34" s="126">
        <v>0</v>
      </c>
      <c r="K34" s="126">
        <v>0</v>
      </c>
      <c r="L34" s="126">
        <v>1</v>
      </c>
      <c r="M34" s="126">
        <v>17</v>
      </c>
      <c r="N34" s="126">
        <v>1</v>
      </c>
      <c r="O34" s="149">
        <v>1</v>
      </c>
      <c r="P34" s="127" t="s">
        <v>121</v>
      </c>
      <c r="Q34" s="127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</row>
    <row r="35" spans="2:34" s="96" customFormat="1" ht="12">
      <c r="B35" s="97">
        <v>203</v>
      </c>
      <c r="C35" s="99">
        <v>5</v>
      </c>
      <c r="D35" s="98" t="s">
        <v>62</v>
      </c>
      <c r="E35" s="97"/>
      <c r="F35" s="98" t="s">
        <v>120</v>
      </c>
      <c r="G35" s="98" t="s">
        <v>9</v>
      </c>
      <c r="H35" s="151">
        <v>9</v>
      </c>
      <c r="I35" s="99">
        <v>26</v>
      </c>
      <c r="J35" s="99">
        <v>0</v>
      </c>
      <c r="K35" s="99">
        <v>0</v>
      </c>
      <c r="L35" s="99">
        <v>1</v>
      </c>
      <c r="M35" s="99">
        <v>52</v>
      </c>
      <c r="N35" s="99">
        <v>1</v>
      </c>
      <c r="O35" s="134">
        <v>1</v>
      </c>
      <c r="P35" s="98" t="s">
        <v>164</v>
      </c>
      <c r="Q35" s="98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</row>
    <row r="36" spans="2:34" s="96" customFormat="1" ht="12">
      <c r="B36" s="97">
        <v>81</v>
      </c>
      <c r="C36" s="99">
        <v>5</v>
      </c>
      <c r="D36" s="98" t="s">
        <v>29</v>
      </c>
      <c r="E36" s="97"/>
      <c r="F36" s="98" t="s">
        <v>923</v>
      </c>
      <c r="G36" s="98" t="s">
        <v>9</v>
      </c>
      <c r="H36" s="151">
        <v>4</v>
      </c>
      <c r="I36" s="99">
        <v>41</v>
      </c>
      <c r="J36" s="99">
        <v>0</v>
      </c>
      <c r="K36" s="99">
        <v>0</v>
      </c>
      <c r="L36" s="99">
        <v>1</v>
      </c>
      <c r="M36" s="99">
        <v>82</v>
      </c>
      <c r="N36" s="99">
        <v>1</v>
      </c>
      <c r="O36" s="134">
        <v>1</v>
      </c>
      <c r="P36" s="98" t="s">
        <v>998</v>
      </c>
      <c r="Q36" s="98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2:34" s="96" customFormat="1" ht="12">
      <c r="B37" s="97">
        <v>41</v>
      </c>
      <c r="C37" s="99">
        <v>4</v>
      </c>
      <c r="D37" s="98" t="s">
        <v>18</v>
      </c>
      <c r="E37" s="97"/>
      <c r="F37" s="98" t="s">
        <v>27</v>
      </c>
      <c r="G37" s="98" t="s">
        <v>9</v>
      </c>
      <c r="H37" s="151">
        <v>6</v>
      </c>
      <c r="I37" s="99">
        <v>26</v>
      </c>
      <c r="J37" s="99">
        <v>0</v>
      </c>
      <c r="K37" s="99">
        <v>0</v>
      </c>
      <c r="L37" s="99">
        <v>1</v>
      </c>
      <c r="M37" s="99">
        <v>52</v>
      </c>
      <c r="N37" s="99">
        <v>1</v>
      </c>
      <c r="O37" s="134">
        <v>1</v>
      </c>
      <c r="P37" s="98" t="s">
        <v>132</v>
      </c>
      <c r="Q37" s="98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</row>
    <row r="38" spans="2:34" s="96" customFormat="1" ht="12">
      <c r="B38" s="97">
        <v>87</v>
      </c>
      <c r="C38" s="99">
        <v>5</v>
      </c>
      <c r="D38" s="98" t="s">
        <v>29</v>
      </c>
      <c r="E38" s="97"/>
      <c r="F38" s="98" t="s">
        <v>71</v>
      </c>
      <c r="G38" s="98" t="s">
        <v>9</v>
      </c>
      <c r="H38" s="151">
        <v>22</v>
      </c>
      <c r="I38" s="99">
        <v>28</v>
      </c>
      <c r="J38" s="99">
        <v>0</v>
      </c>
      <c r="K38" s="99">
        <v>0</v>
      </c>
      <c r="L38" s="99">
        <v>1</v>
      </c>
      <c r="M38" s="99">
        <v>55</v>
      </c>
      <c r="N38" s="99">
        <v>1</v>
      </c>
      <c r="O38" s="134">
        <v>1</v>
      </c>
      <c r="P38" s="98" t="s">
        <v>173</v>
      </c>
      <c r="Q38" s="98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</row>
    <row r="39" spans="2:34" s="96" customFormat="1" ht="12">
      <c r="B39" s="97">
        <v>95</v>
      </c>
      <c r="C39" s="99">
        <v>5</v>
      </c>
      <c r="D39" s="98" t="s">
        <v>29</v>
      </c>
      <c r="E39" s="97"/>
      <c r="F39" s="98" t="s">
        <v>75</v>
      </c>
      <c r="G39" s="98" t="s">
        <v>9</v>
      </c>
      <c r="H39" s="151">
        <v>12</v>
      </c>
      <c r="I39" s="99">
        <v>28</v>
      </c>
      <c r="J39" s="99">
        <v>0</v>
      </c>
      <c r="K39" s="99">
        <v>0</v>
      </c>
      <c r="L39" s="99">
        <v>1</v>
      </c>
      <c r="M39" s="99">
        <v>55</v>
      </c>
      <c r="N39" s="99">
        <v>1</v>
      </c>
      <c r="O39" s="134">
        <v>1</v>
      </c>
      <c r="P39" s="98" t="s">
        <v>177</v>
      </c>
      <c r="Q39" s="98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</row>
    <row r="40" spans="2:34" s="96" customFormat="1" ht="12">
      <c r="B40" s="97">
        <v>207</v>
      </c>
      <c r="C40" s="99">
        <v>5</v>
      </c>
      <c r="D40" s="98" t="s">
        <v>62</v>
      </c>
      <c r="E40" s="97"/>
      <c r="F40" s="98" t="s">
        <v>69</v>
      </c>
      <c r="G40" s="98" t="s">
        <v>9</v>
      </c>
      <c r="H40" s="151">
        <v>9</v>
      </c>
      <c r="I40" s="99">
        <v>26</v>
      </c>
      <c r="J40" s="99">
        <v>0</v>
      </c>
      <c r="K40" s="99">
        <v>0</v>
      </c>
      <c r="L40" s="99">
        <v>1</v>
      </c>
      <c r="M40" s="99">
        <v>52</v>
      </c>
      <c r="N40" s="99">
        <v>1</v>
      </c>
      <c r="O40" s="134">
        <v>1</v>
      </c>
      <c r="P40" s="98" t="s">
        <v>171</v>
      </c>
      <c r="Q40" s="98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2:34" s="96" customFormat="1" ht="12">
      <c r="B41" s="97">
        <v>208</v>
      </c>
      <c r="C41" s="99">
        <v>5</v>
      </c>
      <c r="D41" s="98" t="s">
        <v>62</v>
      </c>
      <c r="E41" s="97"/>
      <c r="F41" s="98" t="s">
        <v>70</v>
      </c>
      <c r="G41" s="98" t="s">
        <v>9</v>
      </c>
      <c r="H41" s="151">
        <v>28</v>
      </c>
      <c r="I41" s="99">
        <v>26</v>
      </c>
      <c r="J41" s="99">
        <v>0</v>
      </c>
      <c r="K41" s="99">
        <v>0</v>
      </c>
      <c r="L41" s="99">
        <v>1</v>
      </c>
      <c r="M41" s="99">
        <v>52</v>
      </c>
      <c r="N41" s="99">
        <v>1</v>
      </c>
      <c r="O41" s="134">
        <v>1</v>
      </c>
      <c r="P41" s="98" t="s">
        <v>172</v>
      </c>
      <c r="Q41" s="98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</row>
    <row r="42" spans="2:34" s="96" customFormat="1" ht="12">
      <c r="B42" s="97">
        <v>97</v>
      </c>
      <c r="C42" s="99">
        <v>5</v>
      </c>
      <c r="D42" s="98" t="s">
        <v>29</v>
      </c>
      <c r="E42" s="97"/>
      <c r="F42" s="98" t="s">
        <v>925</v>
      </c>
      <c r="G42" s="98" t="s">
        <v>9</v>
      </c>
      <c r="H42" s="151">
        <v>10</v>
      </c>
      <c r="I42" s="99">
        <v>26</v>
      </c>
      <c r="J42" s="99">
        <v>0</v>
      </c>
      <c r="K42" s="99">
        <v>0</v>
      </c>
      <c r="L42" s="99">
        <v>1</v>
      </c>
      <c r="M42" s="99">
        <v>51</v>
      </c>
      <c r="N42" s="99">
        <v>1</v>
      </c>
      <c r="O42" s="134">
        <v>1</v>
      </c>
      <c r="P42" s="98" t="s">
        <v>1008</v>
      </c>
      <c r="Q42" s="98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</row>
    <row r="43" spans="2:34" s="96" customFormat="1" ht="12">
      <c r="B43" s="97">
        <v>106</v>
      </c>
      <c r="C43" s="99">
        <v>5</v>
      </c>
      <c r="D43" s="98" t="s">
        <v>29</v>
      </c>
      <c r="E43" s="97"/>
      <c r="F43" s="98" t="s">
        <v>928</v>
      </c>
      <c r="G43" s="98" t="s">
        <v>25</v>
      </c>
      <c r="H43" s="151">
        <v>16</v>
      </c>
      <c r="I43" s="99">
        <v>35</v>
      </c>
      <c r="J43" s="99">
        <v>0</v>
      </c>
      <c r="K43" s="99">
        <v>0</v>
      </c>
      <c r="L43" s="99">
        <v>1</v>
      </c>
      <c r="M43" s="99">
        <v>69</v>
      </c>
      <c r="N43" s="99">
        <v>1</v>
      </c>
      <c r="O43" s="134">
        <v>1</v>
      </c>
      <c r="P43" s="98" t="s">
        <v>1016</v>
      </c>
      <c r="Q43" s="98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</row>
    <row r="44" spans="2:34" s="96" customFormat="1" ht="12">
      <c r="B44" s="97">
        <v>105</v>
      </c>
      <c r="C44" s="99">
        <v>5</v>
      </c>
      <c r="D44" s="98" t="s">
        <v>29</v>
      </c>
      <c r="E44" s="97"/>
      <c r="F44" s="98" t="s">
        <v>928</v>
      </c>
      <c r="G44" s="98" t="s">
        <v>9</v>
      </c>
      <c r="H44" s="151">
        <v>1</v>
      </c>
      <c r="I44" s="99">
        <v>26</v>
      </c>
      <c r="J44" s="99">
        <v>0</v>
      </c>
      <c r="K44" s="99">
        <v>0</v>
      </c>
      <c r="L44" s="99">
        <v>1</v>
      </c>
      <c r="M44" s="99">
        <v>51</v>
      </c>
      <c r="N44" s="99">
        <v>1</v>
      </c>
      <c r="O44" s="134">
        <v>1</v>
      </c>
      <c r="P44" s="98" t="s">
        <v>1015</v>
      </c>
      <c r="Q44" s="98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</row>
    <row r="45" spans="2:34" s="96" customFormat="1" ht="12">
      <c r="B45" s="97">
        <v>17</v>
      </c>
      <c r="C45" s="126">
        <v>4</v>
      </c>
      <c r="D45" s="127" t="s">
        <v>22</v>
      </c>
      <c r="E45" s="187"/>
      <c r="F45" s="127" t="s">
        <v>35</v>
      </c>
      <c r="G45" s="127" t="s">
        <v>9</v>
      </c>
      <c r="H45" s="155">
        <v>48</v>
      </c>
      <c r="I45" s="126">
        <v>27</v>
      </c>
      <c r="J45" s="126">
        <v>0</v>
      </c>
      <c r="K45" s="126">
        <v>0</v>
      </c>
      <c r="L45" s="126">
        <v>1</v>
      </c>
      <c r="M45" s="126">
        <v>53</v>
      </c>
      <c r="N45" s="126">
        <v>1</v>
      </c>
      <c r="O45" s="134">
        <v>1</v>
      </c>
      <c r="P45" s="127" t="s">
        <v>137</v>
      </c>
      <c r="Q45" s="127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</row>
    <row r="46" spans="2:34" s="96" customFormat="1" ht="12">
      <c r="B46" s="97">
        <v>108</v>
      </c>
      <c r="C46" s="99">
        <v>5</v>
      </c>
      <c r="D46" s="98" t="s">
        <v>29</v>
      </c>
      <c r="E46" s="97"/>
      <c r="F46" s="98" t="s">
        <v>929</v>
      </c>
      <c r="G46" s="98" t="s">
        <v>25</v>
      </c>
      <c r="H46" s="151">
        <v>52</v>
      </c>
      <c r="I46" s="99">
        <v>29</v>
      </c>
      <c r="J46" s="99">
        <v>0</v>
      </c>
      <c r="K46" s="99">
        <v>0</v>
      </c>
      <c r="L46" s="99">
        <v>1</v>
      </c>
      <c r="M46" s="99">
        <v>57</v>
      </c>
      <c r="N46" s="99">
        <v>1</v>
      </c>
      <c r="O46" s="134">
        <v>1</v>
      </c>
      <c r="P46" s="98" t="s">
        <v>1018</v>
      </c>
      <c r="Q46" s="98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</row>
    <row r="47" spans="2:34" s="96" customFormat="1" ht="12">
      <c r="B47" s="97">
        <v>107</v>
      </c>
      <c r="C47" s="99">
        <v>5</v>
      </c>
      <c r="D47" s="98" t="s">
        <v>29</v>
      </c>
      <c r="E47" s="97"/>
      <c r="F47" s="98" t="s">
        <v>929</v>
      </c>
      <c r="G47" s="98" t="s">
        <v>9</v>
      </c>
      <c r="H47" s="151">
        <v>1</v>
      </c>
      <c r="I47" s="99">
        <v>25</v>
      </c>
      <c r="J47" s="99">
        <v>0</v>
      </c>
      <c r="K47" s="99">
        <v>0</v>
      </c>
      <c r="L47" s="99">
        <v>1</v>
      </c>
      <c r="M47" s="99">
        <v>50</v>
      </c>
      <c r="N47" s="99">
        <v>1</v>
      </c>
      <c r="O47" s="134">
        <v>1</v>
      </c>
      <c r="P47" s="98" t="s">
        <v>1017</v>
      </c>
      <c r="Q47" s="9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2:34" s="96" customFormat="1" ht="12">
      <c r="B48" s="97">
        <v>109</v>
      </c>
      <c r="C48" s="99">
        <v>5</v>
      </c>
      <c r="D48" s="98" t="s">
        <v>29</v>
      </c>
      <c r="E48" s="97"/>
      <c r="F48" s="98" t="s">
        <v>930</v>
      </c>
      <c r="G48" s="98" t="s">
        <v>9</v>
      </c>
      <c r="H48" s="151">
        <v>3</v>
      </c>
      <c r="I48" s="99">
        <v>37</v>
      </c>
      <c r="J48" s="99">
        <v>0</v>
      </c>
      <c r="K48" s="99">
        <v>0</v>
      </c>
      <c r="L48" s="99">
        <v>1</v>
      </c>
      <c r="M48" s="99">
        <v>74</v>
      </c>
      <c r="N48" s="99">
        <v>1</v>
      </c>
      <c r="O48" s="134">
        <v>1</v>
      </c>
      <c r="P48" s="98" t="s">
        <v>1019</v>
      </c>
      <c r="Q48" s="98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</row>
    <row r="49" spans="2:34" s="96" customFormat="1" ht="12">
      <c r="B49" s="97">
        <v>112</v>
      </c>
      <c r="C49" s="99">
        <v>5</v>
      </c>
      <c r="D49" s="98" t="s">
        <v>29</v>
      </c>
      <c r="E49" s="97"/>
      <c r="F49" s="98" t="s">
        <v>931</v>
      </c>
      <c r="G49" s="98" t="s">
        <v>25</v>
      </c>
      <c r="H49" s="151">
        <v>2</v>
      </c>
      <c r="I49" s="99">
        <v>32</v>
      </c>
      <c r="J49" s="99">
        <v>0</v>
      </c>
      <c r="K49" s="99">
        <v>0</v>
      </c>
      <c r="L49" s="99">
        <v>1</v>
      </c>
      <c r="M49" s="99">
        <v>63</v>
      </c>
      <c r="N49" s="99">
        <v>1</v>
      </c>
      <c r="O49" s="134">
        <v>1</v>
      </c>
      <c r="P49" s="98" t="s">
        <v>1022</v>
      </c>
      <c r="Q49" s="98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</row>
    <row r="50" spans="2:34" s="96" customFormat="1" ht="12">
      <c r="B50" s="97">
        <v>114</v>
      </c>
      <c r="C50" s="99">
        <v>5</v>
      </c>
      <c r="D50" s="98" t="s">
        <v>29</v>
      </c>
      <c r="E50" s="97"/>
      <c r="F50" s="98" t="s">
        <v>932</v>
      </c>
      <c r="G50" s="98" t="s">
        <v>25</v>
      </c>
      <c r="H50" s="151">
        <v>2</v>
      </c>
      <c r="I50" s="99">
        <v>31</v>
      </c>
      <c r="J50" s="99">
        <v>0</v>
      </c>
      <c r="K50" s="99">
        <v>0</v>
      </c>
      <c r="L50" s="99">
        <v>1</v>
      </c>
      <c r="M50" s="99">
        <v>62</v>
      </c>
      <c r="N50" s="99">
        <v>1</v>
      </c>
      <c r="O50" s="134">
        <v>1</v>
      </c>
      <c r="P50" s="98" t="s">
        <v>1024</v>
      </c>
      <c r="Q50" s="98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</row>
    <row r="51" spans="2:34" s="96" customFormat="1" ht="12">
      <c r="B51" s="97">
        <v>116</v>
      </c>
      <c r="C51" s="99">
        <v>5</v>
      </c>
      <c r="D51" s="98" t="s">
        <v>29</v>
      </c>
      <c r="E51" s="97"/>
      <c r="F51" s="98" t="s">
        <v>933</v>
      </c>
      <c r="G51" s="98" t="s">
        <v>25</v>
      </c>
      <c r="H51" s="151">
        <v>14</v>
      </c>
      <c r="I51" s="99">
        <v>29</v>
      </c>
      <c r="J51" s="99">
        <v>0</v>
      </c>
      <c r="K51" s="99">
        <v>0</v>
      </c>
      <c r="L51" s="99">
        <v>1</v>
      </c>
      <c r="M51" s="99">
        <v>58</v>
      </c>
      <c r="N51" s="99">
        <v>1</v>
      </c>
      <c r="O51" s="134">
        <v>1</v>
      </c>
      <c r="P51" s="98" t="s">
        <v>1026</v>
      </c>
      <c r="Q51" s="98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</row>
    <row r="52" spans="2:34" s="96" customFormat="1" ht="12">
      <c r="B52" s="97">
        <v>121</v>
      </c>
      <c r="C52" s="99">
        <v>5</v>
      </c>
      <c r="D52" s="98" t="s">
        <v>29</v>
      </c>
      <c r="E52" s="97"/>
      <c r="F52" s="98" t="s">
        <v>80</v>
      </c>
      <c r="G52" s="98" t="s">
        <v>9</v>
      </c>
      <c r="H52" s="151">
        <v>10</v>
      </c>
      <c r="I52" s="99">
        <v>41</v>
      </c>
      <c r="J52" s="99">
        <v>0</v>
      </c>
      <c r="K52" s="99">
        <v>0</v>
      </c>
      <c r="L52" s="99">
        <v>1</v>
      </c>
      <c r="M52" s="99">
        <v>82</v>
      </c>
      <c r="N52" s="99">
        <v>1</v>
      </c>
      <c r="O52" s="134">
        <v>1</v>
      </c>
      <c r="P52" s="98" t="s">
        <v>182</v>
      </c>
      <c r="Q52" s="98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</row>
    <row r="53" spans="2:34" s="96" customFormat="1" ht="12">
      <c r="B53" s="97">
        <v>216</v>
      </c>
      <c r="C53" s="99">
        <v>5</v>
      </c>
      <c r="D53" s="98" t="s">
        <v>62</v>
      </c>
      <c r="E53" s="97"/>
      <c r="F53" s="98" t="s">
        <v>83</v>
      </c>
      <c r="G53" s="98" t="s">
        <v>9</v>
      </c>
      <c r="H53" s="151">
        <v>9</v>
      </c>
      <c r="I53" s="99">
        <v>26</v>
      </c>
      <c r="J53" s="99">
        <v>0</v>
      </c>
      <c r="K53" s="99">
        <v>0</v>
      </c>
      <c r="L53" s="99">
        <v>1</v>
      </c>
      <c r="M53" s="99">
        <v>52</v>
      </c>
      <c r="N53" s="99">
        <v>1</v>
      </c>
      <c r="O53" s="134">
        <v>1</v>
      </c>
      <c r="P53" s="98" t="s">
        <v>185</v>
      </c>
      <c r="Q53" s="98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</row>
    <row r="54" spans="2:34" s="96" customFormat="1" ht="12">
      <c r="B54" s="97">
        <v>142</v>
      </c>
      <c r="C54" s="99">
        <v>5</v>
      </c>
      <c r="D54" s="98" t="s">
        <v>29</v>
      </c>
      <c r="E54" s="97"/>
      <c r="F54" s="98" t="s">
        <v>936</v>
      </c>
      <c r="G54" s="98" t="s">
        <v>25</v>
      </c>
      <c r="H54" s="151">
        <v>122</v>
      </c>
      <c r="I54" s="99">
        <v>27</v>
      </c>
      <c r="J54" s="99">
        <v>0</v>
      </c>
      <c r="K54" s="99">
        <v>0</v>
      </c>
      <c r="L54" s="99">
        <v>1</v>
      </c>
      <c r="M54" s="99">
        <v>53</v>
      </c>
      <c r="N54" s="99">
        <v>1</v>
      </c>
      <c r="O54" s="142">
        <v>1</v>
      </c>
      <c r="P54" s="98" t="s">
        <v>1042</v>
      </c>
      <c r="Q54" s="98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</row>
    <row r="55" spans="2:34" s="96" customFormat="1" ht="12">
      <c r="B55" s="97">
        <v>157</v>
      </c>
      <c r="C55" s="99">
        <v>5</v>
      </c>
      <c r="D55" s="98" t="s">
        <v>29</v>
      </c>
      <c r="E55" s="97"/>
      <c r="F55" s="98" t="s">
        <v>941</v>
      </c>
      <c r="G55" s="98" t="s">
        <v>9</v>
      </c>
      <c r="H55" s="151">
        <v>2</v>
      </c>
      <c r="I55" s="99">
        <v>25</v>
      </c>
      <c r="J55" s="99">
        <v>0</v>
      </c>
      <c r="K55" s="99">
        <v>0</v>
      </c>
      <c r="L55" s="99">
        <v>1</v>
      </c>
      <c r="M55" s="99">
        <v>50</v>
      </c>
      <c r="N55" s="99">
        <v>1</v>
      </c>
      <c r="O55" s="134">
        <v>1</v>
      </c>
      <c r="P55" s="98" t="s">
        <v>1052</v>
      </c>
      <c r="Q55" s="98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</row>
    <row r="56" spans="2:34" s="96" customFormat="1" ht="12">
      <c r="B56" s="97">
        <v>159</v>
      </c>
      <c r="C56" s="99">
        <v>5</v>
      </c>
      <c r="D56" s="98" t="s">
        <v>29</v>
      </c>
      <c r="E56" s="97"/>
      <c r="F56" s="98" t="s">
        <v>100</v>
      </c>
      <c r="G56" s="98" t="s">
        <v>9</v>
      </c>
      <c r="H56" s="151">
        <v>21</v>
      </c>
      <c r="I56" s="99">
        <v>25</v>
      </c>
      <c r="J56" s="99">
        <v>0</v>
      </c>
      <c r="K56" s="99">
        <v>0</v>
      </c>
      <c r="L56" s="99">
        <v>1</v>
      </c>
      <c r="M56" s="99">
        <v>50</v>
      </c>
      <c r="N56" s="99">
        <v>1</v>
      </c>
      <c r="O56" s="134">
        <v>1</v>
      </c>
      <c r="P56" s="98" t="s">
        <v>202</v>
      </c>
      <c r="Q56" s="98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</row>
    <row r="57" spans="2:34" s="96" customFormat="1" ht="12">
      <c r="B57" s="97">
        <v>169</v>
      </c>
      <c r="C57" s="99">
        <v>5</v>
      </c>
      <c r="D57" s="98" t="s">
        <v>29</v>
      </c>
      <c r="E57" s="97"/>
      <c r="F57" s="98" t="s">
        <v>106</v>
      </c>
      <c r="G57" s="98" t="s">
        <v>25</v>
      </c>
      <c r="H57" s="151">
        <v>1</v>
      </c>
      <c r="I57" s="99">
        <v>26</v>
      </c>
      <c r="J57" s="99">
        <v>0</v>
      </c>
      <c r="K57" s="99">
        <v>0</v>
      </c>
      <c r="L57" s="99">
        <v>1</v>
      </c>
      <c r="M57" s="99">
        <v>51</v>
      </c>
      <c r="N57" s="99">
        <v>1</v>
      </c>
      <c r="O57" s="134">
        <v>1</v>
      </c>
      <c r="P57" s="98" t="s">
        <v>208</v>
      </c>
      <c r="Q57" s="98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</row>
    <row r="58" spans="2:34" s="96" customFormat="1" ht="12">
      <c r="B58" s="97">
        <v>180</v>
      </c>
      <c r="C58" s="99">
        <v>5</v>
      </c>
      <c r="D58" s="98" t="s">
        <v>29</v>
      </c>
      <c r="E58" s="97"/>
      <c r="F58" s="98" t="s">
        <v>113</v>
      </c>
      <c r="G58" s="98" t="s">
        <v>9</v>
      </c>
      <c r="H58" s="151">
        <v>1</v>
      </c>
      <c r="I58" s="99">
        <v>26</v>
      </c>
      <c r="J58" s="99">
        <v>0</v>
      </c>
      <c r="K58" s="99">
        <v>0</v>
      </c>
      <c r="L58" s="99">
        <v>1</v>
      </c>
      <c r="M58" s="99">
        <v>52</v>
      </c>
      <c r="N58" s="99">
        <v>1</v>
      </c>
      <c r="O58" s="134">
        <v>1</v>
      </c>
      <c r="P58" s="98" t="s">
        <v>215</v>
      </c>
      <c r="Q58" s="98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2:34" s="96" customFormat="1" ht="12">
      <c r="B59" s="97">
        <v>232</v>
      </c>
      <c r="C59" s="99">
        <v>5</v>
      </c>
      <c r="D59" s="98" t="s">
        <v>62</v>
      </c>
      <c r="E59" s="97"/>
      <c r="F59" s="98" t="s">
        <v>108</v>
      </c>
      <c r="G59" s="98" t="s">
        <v>9</v>
      </c>
      <c r="H59" s="151">
        <v>9</v>
      </c>
      <c r="I59" s="99">
        <v>26</v>
      </c>
      <c r="J59" s="99">
        <v>0</v>
      </c>
      <c r="K59" s="99">
        <v>0</v>
      </c>
      <c r="L59" s="99">
        <v>1</v>
      </c>
      <c r="M59" s="99">
        <v>52</v>
      </c>
      <c r="N59" s="99">
        <v>1</v>
      </c>
      <c r="O59" s="134">
        <v>1</v>
      </c>
      <c r="P59" s="98" t="s">
        <v>210</v>
      </c>
      <c r="Q59" s="98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</row>
    <row r="60" spans="2:34" s="96" customFormat="1" ht="12">
      <c r="B60" s="97">
        <v>184</v>
      </c>
      <c r="C60" s="99">
        <v>5</v>
      </c>
      <c r="D60" s="98" t="s">
        <v>29</v>
      </c>
      <c r="E60" s="97"/>
      <c r="F60" s="98" t="s">
        <v>943</v>
      </c>
      <c r="G60" s="98" t="s">
        <v>9</v>
      </c>
      <c r="H60" s="151">
        <v>11</v>
      </c>
      <c r="I60" s="99">
        <v>35</v>
      </c>
      <c r="J60" s="99">
        <v>0</v>
      </c>
      <c r="K60" s="99">
        <v>0</v>
      </c>
      <c r="L60" s="99">
        <v>1</v>
      </c>
      <c r="M60" s="99">
        <v>70</v>
      </c>
      <c r="N60" s="99">
        <v>1</v>
      </c>
      <c r="O60" s="134">
        <v>1</v>
      </c>
      <c r="P60" s="98" t="s">
        <v>1067</v>
      </c>
      <c r="Q60" s="98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</row>
    <row r="61" spans="2:34" s="96" customFormat="1" ht="12">
      <c r="B61" s="97">
        <v>186</v>
      </c>
      <c r="C61" s="99">
        <v>5</v>
      </c>
      <c r="D61" s="98" t="s">
        <v>29</v>
      </c>
      <c r="E61" s="97"/>
      <c r="F61" s="98" t="s">
        <v>944</v>
      </c>
      <c r="G61" s="98" t="s">
        <v>9</v>
      </c>
      <c r="H61" s="151">
        <v>361</v>
      </c>
      <c r="I61" s="99">
        <v>27</v>
      </c>
      <c r="J61" s="99">
        <v>0</v>
      </c>
      <c r="K61" s="99">
        <v>0</v>
      </c>
      <c r="L61" s="99">
        <v>1</v>
      </c>
      <c r="M61" s="99">
        <v>54</v>
      </c>
      <c r="N61" s="99">
        <v>1</v>
      </c>
      <c r="O61" s="134">
        <v>1</v>
      </c>
      <c r="P61" s="98" t="s">
        <v>1069</v>
      </c>
      <c r="Q61" s="98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</row>
    <row r="62" spans="2:34" s="96" customFormat="1" ht="12">
      <c r="B62" s="97">
        <v>188</v>
      </c>
      <c r="C62" s="99">
        <v>5</v>
      </c>
      <c r="D62" s="98" t="s">
        <v>29</v>
      </c>
      <c r="E62" s="97"/>
      <c r="F62" s="98" t="s">
        <v>945</v>
      </c>
      <c r="G62" s="98" t="s">
        <v>9</v>
      </c>
      <c r="H62" s="151">
        <v>7</v>
      </c>
      <c r="I62" s="99">
        <v>26</v>
      </c>
      <c r="J62" s="99">
        <v>0</v>
      </c>
      <c r="K62" s="99">
        <v>0</v>
      </c>
      <c r="L62" s="99">
        <v>1</v>
      </c>
      <c r="M62" s="99">
        <v>52</v>
      </c>
      <c r="N62" s="99">
        <v>1</v>
      </c>
      <c r="O62" s="134">
        <v>1</v>
      </c>
      <c r="P62" s="98" t="s">
        <v>1071</v>
      </c>
      <c r="Q62" s="98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</row>
    <row r="63" spans="2:34" s="96" customFormat="1" ht="12">
      <c r="B63" s="97">
        <v>200</v>
      </c>
      <c r="C63" s="99">
        <v>5</v>
      </c>
      <c r="D63" s="98" t="s">
        <v>62</v>
      </c>
      <c r="E63" s="97"/>
      <c r="F63" s="98" t="s">
        <v>54</v>
      </c>
      <c r="G63" s="98" t="s">
        <v>9</v>
      </c>
      <c r="H63" s="151">
        <v>130</v>
      </c>
      <c r="I63" s="99">
        <v>16</v>
      </c>
      <c r="J63" s="99">
        <v>1</v>
      </c>
      <c r="K63" s="99">
        <v>1</v>
      </c>
      <c r="L63" s="99">
        <v>1</v>
      </c>
      <c r="M63" s="99">
        <v>32</v>
      </c>
      <c r="N63" s="99">
        <v>1</v>
      </c>
      <c r="O63" s="149">
        <v>1</v>
      </c>
      <c r="P63" s="98" t="s">
        <v>156</v>
      </c>
      <c r="Q63" s="98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</row>
    <row r="64" spans="2:34" s="96" customFormat="1" ht="12">
      <c r="B64" s="97">
        <v>37</v>
      </c>
      <c r="C64" s="99">
        <v>4</v>
      </c>
      <c r="D64" s="98" t="s">
        <v>18</v>
      </c>
      <c r="E64" s="97"/>
      <c r="F64" s="98" t="s">
        <v>19</v>
      </c>
      <c r="G64" s="98" t="s">
        <v>9</v>
      </c>
      <c r="H64" s="151">
        <v>65</v>
      </c>
      <c r="I64" s="99">
        <v>16</v>
      </c>
      <c r="J64" s="99">
        <v>1</v>
      </c>
      <c r="K64" s="99">
        <v>1</v>
      </c>
      <c r="L64" s="99">
        <v>1</v>
      </c>
      <c r="M64" s="99">
        <v>32</v>
      </c>
      <c r="N64" s="99">
        <v>1</v>
      </c>
      <c r="O64" s="149">
        <v>1</v>
      </c>
      <c r="P64" s="98" t="s">
        <v>126</v>
      </c>
      <c r="Q64" s="98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</row>
    <row r="65" spans="2:34" s="96" customFormat="1" ht="12">
      <c r="B65" s="97">
        <v>57</v>
      </c>
      <c r="C65" s="99">
        <v>5</v>
      </c>
      <c r="D65" s="98" t="s">
        <v>29</v>
      </c>
      <c r="E65" s="97"/>
      <c r="F65" s="98" t="s">
        <v>57</v>
      </c>
      <c r="G65" s="98" t="s">
        <v>9</v>
      </c>
      <c r="H65" s="151">
        <v>17</v>
      </c>
      <c r="I65" s="99">
        <v>20</v>
      </c>
      <c r="J65" s="99">
        <v>1</v>
      </c>
      <c r="K65" s="99">
        <v>1</v>
      </c>
      <c r="L65" s="99">
        <v>1</v>
      </c>
      <c r="M65" s="99">
        <v>39</v>
      </c>
      <c r="N65" s="99">
        <v>1</v>
      </c>
      <c r="O65" s="149">
        <v>1</v>
      </c>
      <c r="P65" s="98" t="s">
        <v>159</v>
      </c>
      <c r="Q65" s="98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  <row r="66" spans="2:34" s="96" customFormat="1" ht="12">
      <c r="B66" s="97">
        <v>58</v>
      </c>
      <c r="C66" s="99">
        <v>5</v>
      </c>
      <c r="D66" s="98" t="s">
        <v>29</v>
      </c>
      <c r="E66" s="97"/>
      <c r="F66" s="98" t="s">
        <v>57</v>
      </c>
      <c r="G66" s="98" t="s">
        <v>25</v>
      </c>
      <c r="H66" s="151">
        <v>7</v>
      </c>
      <c r="I66" s="99">
        <v>7</v>
      </c>
      <c r="J66" s="99">
        <v>1</v>
      </c>
      <c r="K66" s="99">
        <v>1</v>
      </c>
      <c r="L66" s="99">
        <v>1</v>
      </c>
      <c r="M66" s="99">
        <v>13</v>
      </c>
      <c r="N66" s="99">
        <v>1</v>
      </c>
      <c r="O66" s="149">
        <v>1</v>
      </c>
      <c r="P66" s="98" t="s">
        <v>984</v>
      </c>
      <c r="Q66" s="98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</row>
    <row r="67" spans="2:34" s="96" customFormat="1" ht="12">
      <c r="B67" s="97">
        <v>60</v>
      </c>
      <c r="C67" s="99">
        <v>5</v>
      </c>
      <c r="D67" s="98" t="s">
        <v>29</v>
      </c>
      <c r="E67" s="97"/>
      <c r="F67" s="98" t="s">
        <v>58</v>
      </c>
      <c r="G67" s="98" t="s">
        <v>25</v>
      </c>
      <c r="H67" s="151">
        <v>4</v>
      </c>
      <c r="I67" s="99">
        <v>13</v>
      </c>
      <c r="J67" s="99">
        <v>1</v>
      </c>
      <c r="K67" s="99">
        <v>1</v>
      </c>
      <c r="L67" s="99">
        <v>1</v>
      </c>
      <c r="M67" s="99">
        <v>25</v>
      </c>
      <c r="N67" s="99">
        <v>1</v>
      </c>
      <c r="O67" s="149">
        <v>1</v>
      </c>
      <c r="P67" s="98" t="s">
        <v>985</v>
      </c>
      <c r="Q67" s="98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</row>
    <row r="68" spans="2:34" s="96" customFormat="1" ht="12">
      <c r="B68" s="97">
        <v>62</v>
      </c>
      <c r="C68" s="99">
        <v>5</v>
      </c>
      <c r="D68" s="98" t="s">
        <v>29</v>
      </c>
      <c r="E68" s="97"/>
      <c r="F68" s="98" t="s">
        <v>59</v>
      </c>
      <c r="G68" s="98" t="s">
        <v>25</v>
      </c>
      <c r="H68" s="151">
        <v>4</v>
      </c>
      <c r="I68" s="99">
        <v>18</v>
      </c>
      <c r="J68" s="99">
        <v>1</v>
      </c>
      <c r="K68" s="99">
        <v>1</v>
      </c>
      <c r="L68" s="99">
        <v>1</v>
      </c>
      <c r="M68" s="99">
        <v>35</v>
      </c>
      <c r="N68" s="99">
        <v>1</v>
      </c>
      <c r="O68" s="149">
        <v>1</v>
      </c>
      <c r="P68" s="98" t="s">
        <v>986</v>
      </c>
      <c r="Q68" s="98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</row>
    <row r="69" spans="2:34" s="96" customFormat="1" ht="12">
      <c r="B69" s="97">
        <v>63</v>
      </c>
      <c r="C69" s="99">
        <v>5</v>
      </c>
      <c r="D69" s="98" t="s">
        <v>29</v>
      </c>
      <c r="E69" s="97"/>
      <c r="F69" s="98" t="s">
        <v>60</v>
      </c>
      <c r="G69" s="98" t="s">
        <v>9</v>
      </c>
      <c r="H69" s="151">
        <v>37</v>
      </c>
      <c r="I69" s="99">
        <v>18</v>
      </c>
      <c r="J69" s="99">
        <v>1</v>
      </c>
      <c r="K69" s="99">
        <v>1</v>
      </c>
      <c r="L69" s="99">
        <v>1</v>
      </c>
      <c r="M69" s="99">
        <v>35</v>
      </c>
      <c r="N69" s="99">
        <v>1</v>
      </c>
      <c r="O69" s="149">
        <v>1</v>
      </c>
      <c r="P69" s="98" t="s">
        <v>162</v>
      </c>
      <c r="Q69" s="98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2:34" s="96" customFormat="1" ht="12">
      <c r="B70" s="97">
        <v>64</v>
      </c>
      <c r="C70" s="99">
        <v>5</v>
      </c>
      <c r="D70" s="98" t="s">
        <v>29</v>
      </c>
      <c r="E70" s="97"/>
      <c r="F70" s="98" t="s">
        <v>60</v>
      </c>
      <c r="G70" s="98" t="s">
        <v>25</v>
      </c>
      <c r="H70" s="151">
        <v>360</v>
      </c>
      <c r="I70" s="99">
        <v>2</v>
      </c>
      <c r="J70" s="99">
        <v>1</v>
      </c>
      <c r="K70" s="99">
        <v>1</v>
      </c>
      <c r="L70" s="99">
        <v>1</v>
      </c>
      <c r="M70" s="99">
        <v>4</v>
      </c>
      <c r="N70" s="99">
        <v>1</v>
      </c>
      <c r="O70" s="149">
        <v>1</v>
      </c>
      <c r="P70" s="98" t="s">
        <v>987</v>
      </c>
      <c r="Q70" s="98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</row>
    <row r="71" spans="2:34" s="96" customFormat="1" ht="12">
      <c r="B71" s="97">
        <v>66</v>
      </c>
      <c r="C71" s="99">
        <v>5</v>
      </c>
      <c r="D71" s="98" t="s">
        <v>29</v>
      </c>
      <c r="E71" s="97"/>
      <c r="F71" s="98" t="s">
        <v>61</v>
      </c>
      <c r="G71" s="98" t="s">
        <v>25</v>
      </c>
      <c r="H71" s="151">
        <v>9</v>
      </c>
      <c r="I71" s="99">
        <v>24</v>
      </c>
      <c r="J71" s="99">
        <v>1</v>
      </c>
      <c r="K71" s="99">
        <v>1</v>
      </c>
      <c r="L71" s="99">
        <v>1</v>
      </c>
      <c r="M71" s="99">
        <v>47</v>
      </c>
      <c r="N71" s="99">
        <v>1</v>
      </c>
      <c r="O71" s="134">
        <v>1</v>
      </c>
      <c r="P71" s="98" t="s">
        <v>163</v>
      </c>
      <c r="Q71" s="98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</row>
    <row r="72" spans="2:34" s="96" customFormat="1" ht="12">
      <c r="B72" s="97">
        <v>65</v>
      </c>
      <c r="C72" s="99">
        <v>5</v>
      </c>
      <c r="D72" s="98" t="s">
        <v>29</v>
      </c>
      <c r="E72" s="97"/>
      <c r="F72" s="98" t="s">
        <v>61</v>
      </c>
      <c r="G72" s="98" t="s">
        <v>9</v>
      </c>
      <c r="H72" s="151">
        <v>122</v>
      </c>
      <c r="I72" s="99">
        <v>18</v>
      </c>
      <c r="J72" s="99">
        <v>1</v>
      </c>
      <c r="K72" s="99">
        <v>1</v>
      </c>
      <c r="L72" s="99">
        <v>1</v>
      </c>
      <c r="M72" s="99">
        <v>35</v>
      </c>
      <c r="N72" s="99">
        <v>1</v>
      </c>
      <c r="O72" s="149">
        <v>1</v>
      </c>
      <c r="P72" s="98" t="s">
        <v>988</v>
      </c>
      <c r="Q72" s="98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</row>
    <row r="73" spans="2:34" s="96" customFormat="1" ht="12">
      <c r="B73" s="97">
        <v>201</v>
      </c>
      <c r="C73" s="99">
        <v>5</v>
      </c>
      <c r="D73" s="98" t="s">
        <v>62</v>
      </c>
      <c r="E73" s="97"/>
      <c r="F73" s="98" t="s">
        <v>55</v>
      </c>
      <c r="G73" s="98" t="s">
        <v>9</v>
      </c>
      <c r="H73" s="151">
        <v>130</v>
      </c>
      <c r="I73" s="99">
        <v>16</v>
      </c>
      <c r="J73" s="99">
        <v>1</v>
      </c>
      <c r="K73" s="99">
        <v>1</v>
      </c>
      <c r="L73" s="99">
        <v>1</v>
      </c>
      <c r="M73" s="99">
        <v>32</v>
      </c>
      <c r="N73" s="99">
        <v>1</v>
      </c>
      <c r="O73" s="149">
        <v>1</v>
      </c>
      <c r="P73" s="98" t="s">
        <v>157</v>
      </c>
      <c r="Q73" s="98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</row>
    <row r="74" spans="2:34" s="96" customFormat="1" ht="12">
      <c r="B74" s="97">
        <v>202</v>
      </c>
      <c r="C74" s="99">
        <v>5</v>
      </c>
      <c r="D74" s="98" t="s">
        <v>62</v>
      </c>
      <c r="E74" s="97"/>
      <c r="F74" s="98" t="s">
        <v>56</v>
      </c>
      <c r="G74" s="98" t="s">
        <v>9</v>
      </c>
      <c r="H74" s="151">
        <v>37</v>
      </c>
      <c r="I74" s="99">
        <v>20</v>
      </c>
      <c r="J74" s="99">
        <v>1</v>
      </c>
      <c r="K74" s="99">
        <v>1</v>
      </c>
      <c r="L74" s="99">
        <v>1</v>
      </c>
      <c r="M74" s="99">
        <v>40</v>
      </c>
      <c r="N74" s="99">
        <v>1</v>
      </c>
      <c r="O74" s="149">
        <v>1</v>
      </c>
      <c r="P74" s="98" t="s">
        <v>158</v>
      </c>
      <c r="Q74" s="98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</row>
    <row r="75" spans="2:34" s="96" customFormat="1" ht="12">
      <c r="B75" s="97">
        <v>7</v>
      </c>
      <c r="C75" s="126">
        <v>4</v>
      </c>
      <c r="D75" s="127" t="s">
        <v>22</v>
      </c>
      <c r="E75" s="187"/>
      <c r="F75" s="127" t="s">
        <v>23</v>
      </c>
      <c r="G75" s="127" t="s">
        <v>9</v>
      </c>
      <c r="H75" s="155">
        <v>263</v>
      </c>
      <c r="I75" s="126">
        <v>9</v>
      </c>
      <c r="J75" s="126">
        <v>1</v>
      </c>
      <c r="K75" s="126">
        <v>1</v>
      </c>
      <c r="L75" s="126">
        <v>1</v>
      </c>
      <c r="M75" s="126">
        <v>17</v>
      </c>
      <c r="N75" s="126">
        <v>1</v>
      </c>
      <c r="O75" s="149">
        <v>1</v>
      </c>
      <c r="P75" s="127" t="s">
        <v>129</v>
      </c>
      <c r="Q75" s="127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</row>
    <row r="76" spans="2:34" s="96" customFormat="1" ht="12">
      <c r="B76" s="97">
        <v>10</v>
      </c>
      <c r="C76" s="126">
        <v>4</v>
      </c>
      <c r="D76" s="127" t="s">
        <v>22</v>
      </c>
      <c r="E76" s="187"/>
      <c r="F76" s="127" t="s">
        <v>24</v>
      </c>
      <c r="G76" s="127" t="s">
        <v>25</v>
      </c>
      <c r="H76" s="155">
        <v>11</v>
      </c>
      <c r="I76" s="126">
        <v>14</v>
      </c>
      <c r="J76" s="126">
        <v>1</v>
      </c>
      <c r="K76" s="126">
        <v>1</v>
      </c>
      <c r="L76" s="126">
        <v>1</v>
      </c>
      <c r="M76" s="126">
        <v>27</v>
      </c>
      <c r="N76" s="126">
        <v>1</v>
      </c>
      <c r="O76" s="149">
        <v>1</v>
      </c>
      <c r="P76" s="127" t="s">
        <v>130</v>
      </c>
      <c r="Q76" s="127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</row>
    <row r="77" spans="2:34" s="96" customFormat="1" ht="12">
      <c r="B77" s="97">
        <v>9</v>
      </c>
      <c r="C77" s="126">
        <v>4</v>
      </c>
      <c r="D77" s="127" t="s">
        <v>22</v>
      </c>
      <c r="E77" s="187"/>
      <c r="F77" s="127" t="s">
        <v>24</v>
      </c>
      <c r="G77" s="127" t="s">
        <v>9</v>
      </c>
      <c r="H77" s="155">
        <v>260</v>
      </c>
      <c r="I77" s="126">
        <v>9</v>
      </c>
      <c r="J77" s="126">
        <v>1</v>
      </c>
      <c r="K77" s="126">
        <v>1</v>
      </c>
      <c r="L77" s="126">
        <v>1</v>
      </c>
      <c r="M77" s="126">
        <v>17</v>
      </c>
      <c r="N77" s="126">
        <v>1</v>
      </c>
      <c r="O77" s="149">
        <v>1</v>
      </c>
      <c r="P77" s="127" t="s">
        <v>965</v>
      </c>
      <c r="Q77" s="127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</row>
    <row r="78" spans="2:34" s="96" customFormat="1" ht="12">
      <c r="B78" s="97">
        <v>12</v>
      </c>
      <c r="C78" s="126">
        <v>4</v>
      </c>
      <c r="D78" s="127" t="s">
        <v>22</v>
      </c>
      <c r="E78" s="187"/>
      <c r="F78" s="127" t="s">
        <v>26</v>
      </c>
      <c r="G78" s="127" t="s">
        <v>25</v>
      </c>
      <c r="H78" s="155">
        <v>81</v>
      </c>
      <c r="I78" s="126">
        <v>22</v>
      </c>
      <c r="J78" s="126">
        <v>1</v>
      </c>
      <c r="K78" s="126">
        <v>1</v>
      </c>
      <c r="L78" s="126">
        <v>1</v>
      </c>
      <c r="M78" s="126">
        <v>43</v>
      </c>
      <c r="N78" s="126">
        <v>1</v>
      </c>
      <c r="O78" s="149">
        <v>1</v>
      </c>
      <c r="P78" s="127" t="s">
        <v>131</v>
      </c>
      <c r="Q78" s="127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</row>
    <row r="79" spans="2:34" s="96" customFormat="1" ht="12">
      <c r="B79" s="97">
        <v>11</v>
      </c>
      <c r="C79" s="126">
        <v>4</v>
      </c>
      <c r="D79" s="127" t="s">
        <v>22</v>
      </c>
      <c r="E79" s="187"/>
      <c r="F79" s="127" t="s">
        <v>26</v>
      </c>
      <c r="G79" s="127" t="s">
        <v>9</v>
      </c>
      <c r="H79" s="155">
        <v>69</v>
      </c>
      <c r="I79" s="126">
        <v>19</v>
      </c>
      <c r="J79" s="126">
        <v>1</v>
      </c>
      <c r="K79" s="126">
        <v>1</v>
      </c>
      <c r="L79" s="126">
        <v>1</v>
      </c>
      <c r="M79" s="126">
        <v>37</v>
      </c>
      <c r="N79" s="126">
        <v>1</v>
      </c>
      <c r="O79" s="149">
        <v>1</v>
      </c>
      <c r="P79" s="127" t="s">
        <v>966</v>
      </c>
      <c r="Q79" s="127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</row>
    <row r="80" spans="2:34" s="96" customFormat="1" ht="12">
      <c r="B80" s="97">
        <v>38</v>
      </c>
      <c r="C80" s="99">
        <v>4</v>
      </c>
      <c r="D80" s="98" t="s">
        <v>18</v>
      </c>
      <c r="E80" s="97"/>
      <c r="F80" s="98" t="s">
        <v>20</v>
      </c>
      <c r="G80" s="98" t="s">
        <v>9</v>
      </c>
      <c r="H80" s="151">
        <v>47</v>
      </c>
      <c r="I80" s="99">
        <v>14</v>
      </c>
      <c r="J80" s="99">
        <v>1</v>
      </c>
      <c r="K80" s="99">
        <v>1</v>
      </c>
      <c r="L80" s="99">
        <v>1</v>
      </c>
      <c r="M80" s="99">
        <v>28</v>
      </c>
      <c r="N80" s="99">
        <v>1</v>
      </c>
      <c r="O80" s="149">
        <v>1</v>
      </c>
      <c r="P80" s="98" t="s">
        <v>127</v>
      </c>
      <c r="Q80" s="98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2:34" s="96" customFormat="1" ht="12">
      <c r="B81" s="97">
        <v>67</v>
      </c>
      <c r="C81" s="99">
        <v>5</v>
      </c>
      <c r="D81" s="98" t="s">
        <v>29</v>
      </c>
      <c r="E81" s="97"/>
      <c r="F81" s="98" t="s">
        <v>63</v>
      </c>
      <c r="G81" s="98" t="s">
        <v>9</v>
      </c>
      <c r="H81" s="151">
        <v>1</v>
      </c>
      <c r="I81" s="99">
        <v>24</v>
      </c>
      <c r="J81" s="99">
        <v>1</v>
      </c>
      <c r="K81" s="99">
        <v>1</v>
      </c>
      <c r="L81" s="99">
        <v>1</v>
      </c>
      <c r="M81" s="99">
        <v>48</v>
      </c>
      <c r="N81" s="99">
        <v>1</v>
      </c>
      <c r="O81" s="134">
        <v>1</v>
      </c>
      <c r="P81" s="98" t="s">
        <v>165</v>
      </c>
      <c r="Q81" s="98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</row>
    <row r="82" spans="2:34" s="96" customFormat="1" ht="12">
      <c r="B82" s="97">
        <v>68</v>
      </c>
      <c r="C82" s="99">
        <v>5</v>
      </c>
      <c r="D82" s="98" t="s">
        <v>29</v>
      </c>
      <c r="E82" s="97"/>
      <c r="F82" s="98" t="s">
        <v>63</v>
      </c>
      <c r="G82" s="98" t="s">
        <v>25</v>
      </c>
      <c r="H82" s="151">
        <v>13</v>
      </c>
      <c r="I82" s="99">
        <v>8</v>
      </c>
      <c r="J82" s="99">
        <v>1</v>
      </c>
      <c r="K82" s="99">
        <v>1</v>
      </c>
      <c r="L82" s="99">
        <v>1</v>
      </c>
      <c r="M82" s="99">
        <v>15</v>
      </c>
      <c r="N82" s="99">
        <v>1</v>
      </c>
      <c r="O82" s="149">
        <v>1</v>
      </c>
      <c r="P82" s="98" t="s">
        <v>989</v>
      </c>
      <c r="Q82" s="98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</row>
    <row r="83" spans="2:34" s="96" customFormat="1" ht="12">
      <c r="B83" s="97">
        <v>70</v>
      </c>
      <c r="C83" s="99">
        <v>5</v>
      </c>
      <c r="D83" s="98" t="s">
        <v>29</v>
      </c>
      <c r="E83" s="97"/>
      <c r="F83" s="98" t="s">
        <v>64</v>
      </c>
      <c r="G83" s="98" t="s">
        <v>25</v>
      </c>
      <c r="H83" s="151">
        <v>4</v>
      </c>
      <c r="I83" s="99">
        <v>13</v>
      </c>
      <c r="J83" s="99">
        <v>1</v>
      </c>
      <c r="K83" s="99">
        <v>1</v>
      </c>
      <c r="L83" s="99">
        <v>1</v>
      </c>
      <c r="M83" s="99">
        <v>25</v>
      </c>
      <c r="N83" s="99">
        <v>1</v>
      </c>
      <c r="O83" s="149">
        <v>1</v>
      </c>
      <c r="P83" s="98" t="s">
        <v>990</v>
      </c>
      <c r="Q83" s="98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</row>
    <row r="84" spans="2:34" s="96" customFormat="1" ht="12">
      <c r="B84" s="97">
        <v>72</v>
      </c>
      <c r="C84" s="99">
        <v>5</v>
      </c>
      <c r="D84" s="98" t="s">
        <v>29</v>
      </c>
      <c r="E84" s="97"/>
      <c r="F84" s="98" t="s">
        <v>65</v>
      </c>
      <c r="G84" s="98" t="s">
        <v>25</v>
      </c>
      <c r="H84" s="151">
        <v>7</v>
      </c>
      <c r="I84" s="99">
        <v>23</v>
      </c>
      <c r="J84" s="99">
        <v>1</v>
      </c>
      <c r="K84" s="99">
        <v>1</v>
      </c>
      <c r="L84" s="99">
        <v>1</v>
      </c>
      <c r="M84" s="99">
        <v>45</v>
      </c>
      <c r="N84" s="99">
        <v>1</v>
      </c>
      <c r="O84" s="149">
        <v>1</v>
      </c>
      <c r="P84" s="98" t="s">
        <v>991</v>
      </c>
      <c r="Q84" s="98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</row>
    <row r="85" spans="2:34" s="96" customFormat="1" ht="12">
      <c r="B85" s="97">
        <v>73</v>
      </c>
      <c r="C85" s="99">
        <v>5</v>
      </c>
      <c r="D85" s="98" t="s">
        <v>29</v>
      </c>
      <c r="E85" s="97"/>
      <c r="F85" s="98" t="s">
        <v>66</v>
      </c>
      <c r="G85" s="98" t="s">
        <v>9</v>
      </c>
      <c r="H85" s="151">
        <v>86</v>
      </c>
      <c r="I85" s="99">
        <v>16</v>
      </c>
      <c r="J85" s="99">
        <v>1</v>
      </c>
      <c r="K85" s="99">
        <v>1</v>
      </c>
      <c r="L85" s="99">
        <v>1</v>
      </c>
      <c r="M85" s="99">
        <v>31</v>
      </c>
      <c r="N85" s="99">
        <v>1</v>
      </c>
      <c r="O85" s="149">
        <v>1</v>
      </c>
      <c r="P85" s="98" t="s">
        <v>168</v>
      </c>
      <c r="Q85" s="98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</row>
    <row r="86" spans="2:34" s="96" customFormat="1" ht="12">
      <c r="B86" s="97">
        <v>74</v>
      </c>
      <c r="C86" s="99">
        <v>5</v>
      </c>
      <c r="D86" s="98" t="s">
        <v>29</v>
      </c>
      <c r="E86" s="97"/>
      <c r="F86" s="98" t="s">
        <v>66</v>
      </c>
      <c r="G86" s="98" t="s">
        <v>25</v>
      </c>
      <c r="H86" s="151">
        <v>10</v>
      </c>
      <c r="I86" s="99">
        <v>1</v>
      </c>
      <c r="J86" s="99">
        <v>1</v>
      </c>
      <c r="K86" s="99">
        <v>1</v>
      </c>
      <c r="L86" s="99">
        <v>1</v>
      </c>
      <c r="M86" s="99">
        <v>2</v>
      </c>
      <c r="N86" s="99">
        <v>1</v>
      </c>
      <c r="O86" s="149">
        <v>1</v>
      </c>
      <c r="P86" s="98" t="s">
        <v>992</v>
      </c>
      <c r="Q86" s="98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</row>
    <row r="87" spans="2:34" s="96" customFormat="1" ht="12">
      <c r="B87" s="97">
        <v>76</v>
      </c>
      <c r="C87" s="99">
        <v>5</v>
      </c>
      <c r="D87" s="98" t="s">
        <v>29</v>
      </c>
      <c r="E87" s="97"/>
      <c r="F87" s="98" t="s">
        <v>67</v>
      </c>
      <c r="G87" s="98" t="s">
        <v>25</v>
      </c>
      <c r="H87" s="151">
        <v>32</v>
      </c>
      <c r="I87" s="99">
        <v>23</v>
      </c>
      <c r="J87" s="99">
        <v>1</v>
      </c>
      <c r="K87" s="99">
        <v>1</v>
      </c>
      <c r="L87" s="99">
        <v>1</v>
      </c>
      <c r="M87" s="99">
        <v>45</v>
      </c>
      <c r="N87" s="99">
        <v>1</v>
      </c>
      <c r="O87" s="149">
        <v>1</v>
      </c>
      <c r="P87" s="98" t="s">
        <v>169</v>
      </c>
      <c r="Q87" s="98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</row>
    <row r="88" spans="2:34" s="96" customFormat="1" ht="12">
      <c r="B88" s="97">
        <v>75</v>
      </c>
      <c r="C88" s="99">
        <v>5</v>
      </c>
      <c r="D88" s="98" t="s">
        <v>29</v>
      </c>
      <c r="E88" s="97"/>
      <c r="F88" s="98" t="s">
        <v>67</v>
      </c>
      <c r="G88" s="98" t="s">
        <v>9</v>
      </c>
      <c r="H88" s="151">
        <v>24</v>
      </c>
      <c r="I88" s="99">
        <v>17</v>
      </c>
      <c r="J88" s="99">
        <v>1</v>
      </c>
      <c r="K88" s="99">
        <v>1</v>
      </c>
      <c r="L88" s="99">
        <v>1</v>
      </c>
      <c r="M88" s="99">
        <v>33</v>
      </c>
      <c r="N88" s="99">
        <v>1</v>
      </c>
      <c r="O88" s="149">
        <v>1</v>
      </c>
      <c r="P88" s="98" t="s">
        <v>993</v>
      </c>
      <c r="Q88" s="98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</row>
    <row r="89" spans="2:34" s="96" customFormat="1" ht="12">
      <c r="B89" s="97">
        <v>204</v>
      </c>
      <c r="C89" s="99">
        <v>5</v>
      </c>
      <c r="D89" s="98" t="s">
        <v>62</v>
      </c>
      <c r="E89" s="97"/>
      <c r="F89" s="98" t="s">
        <v>947</v>
      </c>
      <c r="G89" s="98" t="s">
        <v>9</v>
      </c>
      <c r="H89" s="151">
        <v>98</v>
      </c>
      <c r="I89" s="99">
        <v>21</v>
      </c>
      <c r="J89" s="99">
        <v>1</v>
      </c>
      <c r="K89" s="99">
        <v>1</v>
      </c>
      <c r="L89" s="99">
        <v>1</v>
      </c>
      <c r="M89" s="99">
        <v>42</v>
      </c>
      <c r="N89" s="99">
        <v>1</v>
      </c>
      <c r="O89" s="149">
        <v>1</v>
      </c>
      <c r="P89" s="98" t="s">
        <v>1078</v>
      </c>
      <c r="Q89" s="98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</row>
    <row r="90" spans="2:34" s="96" customFormat="1" ht="12">
      <c r="B90" s="97">
        <v>39</v>
      </c>
      <c r="C90" s="99">
        <v>4</v>
      </c>
      <c r="D90" s="98" t="s">
        <v>18</v>
      </c>
      <c r="E90" s="97"/>
      <c r="F90" s="98" t="s">
        <v>21</v>
      </c>
      <c r="G90" s="98" t="s">
        <v>9</v>
      </c>
      <c r="H90" s="151">
        <v>338</v>
      </c>
      <c r="I90" s="99">
        <v>21</v>
      </c>
      <c r="J90" s="99">
        <v>1</v>
      </c>
      <c r="K90" s="99">
        <v>1</v>
      </c>
      <c r="L90" s="99">
        <v>1</v>
      </c>
      <c r="M90" s="99">
        <v>42</v>
      </c>
      <c r="N90" s="99">
        <v>1</v>
      </c>
      <c r="O90" s="149">
        <v>1</v>
      </c>
      <c r="P90" s="98" t="s">
        <v>128</v>
      </c>
      <c r="Q90" s="98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</row>
    <row r="91" spans="2:34" s="96" customFormat="1" ht="12">
      <c r="B91" s="97">
        <v>40</v>
      </c>
      <c r="C91" s="99">
        <v>4</v>
      </c>
      <c r="D91" s="98" t="s">
        <v>18</v>
      </c>
      <c r="E91" s="97"/>
      <c r="F91" s="98" t="s">
        <v>21</v>
      </c>
      <c r="G91" s="98" t="s">
        <v>25</v>
      </c>
      <c r="H91" s="151">
        <v>9</v>
      </c>
      <c r="I91" s="99">
        <v>1</v>
      </c>
      <c r="J91" s="99">
        <v>1</v>
      </c>
      <c r="K91" s="99">
        <v>1</v>
      </c>
      <c r="L91" s="99">
        <v>1</v>
      </c>
      <c r="M91" s="99">
        <v>1</v>
      </c>
      <c r="N91" s="99">
        <v>1</v>
      </c>
      <c r="O91" s="149">
        <v>1</v>
      </c>
      <c r="P91" s="98" t="s">
        <v>979</v>
      </c>
      <c r="Q91" s="98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</row>
    <row r="92" spans="2:34" s="96" customFormat="1" ht="12">
      <c r="B92" s="97">
        <v>78</v>
      </c>
      <c r="C92" s="99">
        <v>5</v>
      </c>
      <c r="D92" s="98" t="s">
        <v>29</v>
      </c>
      <c r="E92" s="97"/>
      <c r="F92" s="98" t="s">
        <v>921</v>
      </c>
      <c r="G92" s="98" t="s">
        <v>25</v>
      </c>
      <c r="H92" s="151">
        <v>587</v>
      </c>
      <c r="I92" s="99">
        <v>19</v>
      </c>
      <c r="J92" s="99">
        <v>1</v>
      </c>
      <c r="K92" s="99">
        <v>1</v>
      </c>
      <c r="L92" s="99">
        <v>1</v>
      </c>
      <c r="M92" s="99">
        <v>37</v>
      </c>
      <c r="N92" s="99">
        <v>1</v>
      </c>
      <c r="O92" s="149">
        <v>1</v>
      </c>
      <c r="P92" s="98" t="s">
        <v>995</v>
      </c>
      <c r="Q92" s="98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</row>
    <row r="93" spans="2:34" s="96" customFormat="1" ht="12">
      <c r="B93" s="97">
        <v>80</v>
      </c>
      <c r="C93" s="99">
        <v>5</v>
      </c>
      <c r="D93" s="98" t="s">
        <v>29</v>
      </c>
      <c r="E93" s="97"/>
      <c r="F93" s="98" t="s">
        <v>922</v>
      </c>
      <c r="G93" s="98" t="s">
        <v>25</v>
      </c>
      <c r="H93" s="151">
        <v>11</v>
      </c>
      <c r="I93" s="99">
        <v>18</v>
      </c>
      <c r="J93" s="99">
        <v>1</v>
      </c>
      <c r="K93" s="99">
        <v>1</v>
      </c>
      <c r="L93" s="99">
        <v>1</v>
      </c>
      <c r="M93" s="99">
        <v>35</v>
      </c>
      <c r="N93" s="99">
        <v>1</v>
      </c>
      <c r="O93" s="149">
        <v>1</v>
      </c>
      <c r="P93" s="98" t="s">
        <v>997</v>
      </c>
      <c r="Q93" s="98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</row>
    <row r="94" spans="2:34" s="96" customFormat="1" ht="12">
      <c r="B94" s="97">
        <v>82</v>
      </c>
      <c r="C94" s="99">
        <v>5</v>
      </c>
      <c r="D94" s="98" t="s">
        <v>29</v>
      </c>
      <c r="E94" s="97"/>
      <c r="F94" s="98" t="s">
        <v>923</v>
      </c>
      <c r="G94" s="98" t="s">
        <v>25</v>
      </c>
      <c r="H94" s="151">
        <v>2</v>
      </c>
      <c r="I94" s="99">
        <v>37</v>
      </c>
      <c r="J94" s="99">
        <v>1</v>
      </c>
      <c r="K94" s="99">
        <v>1</v>
      </c>
      <c r="L94" s="99">
        <v>1</v>
      </c>
      <c r="M94" s="99">
        <v>73</v>
      </c>
      <c r="N94" s="99">
        <v>1</v>
      </c>
      <c r="O94" s="142">
        <v>1</v>
      </c>
      <c r="P94" s="98" t="s">
        <v>999</v>
      </c>
      <c r="Q94" s="98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</row>
    <row r="95" spans="2:34" s="96" customFormat="1" ht="12">
      <c r="B95" s="97">
        <v>83</v>
      </c>
      <c r="C95" s="99">
        <v>5</v>
      </c>
      <c r="D95" s="98" t="s">
        <v>29</v>
      </c>
      <c r="E95" s="97"/>
      <c r="F95" s="98" t="s">
        <v>68</v>
      </c>
      <c r="G95" s="98" t="s">
        <v>9</v>
      </c>
      <c r="H95" s="151">
        <v>1</v>
      </c>
      <c r="I95" s="99">
        <v>41</v>
      </c>
      <c r="J95" s="99">
        <v>1</v>
      </c>
      <c r="K95" s="99">
        <v>1</v>
      </c>
      <c r="L95" s="99">
        <v>1</v>
      </c>
      <c r="M95" s="99">
        <v>81</v>
      </c>
      <c r="N95" s="99">
        <v>1</v>
      </c>
      <c r="O95" s="142">
        <v>1</v>
      </c>
      <c r="P95" s="98" t="s">
        <v>170</v>
      </c>
      <c r="Q95" s="98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</row>
    <row r="96" spans="2:34" s="96" customFormat="1" ht="12">
      <c r="B96" s="97">
        <v>84</v>
      </c>
      <c r="C96" s="99">
        <v>5</v>
      </c>
      <c r="D96" s="98" t="s">
        <v>29</v>
      </c>
      <c r="E96" s="97"/>
      <c r="F96" s="98" t="s">
        <v>68</v>
      </c>
      <c r="G96" s="98" t="s">
        <v>25</v>
      </c>
      <c r="H96" s="151">
        <v>14</v>
      </c>
      <c r="I96" s="99">
        <v>35</v>
      </c>
      <c r="J96" s="99">
        <v>1</v>
      </c>
      <c r="K96" s="99">
        <v>1</v>
      </c>
      <c r="L96" s="99">
        <v>1</v>
      </c>
      <c r="M96" s="99">
        <v>70</v>
      </c>
      <c r="N96" s="99">
        <v>1</v>
      </c>
      <c r="O96" s="142">
        <v>1</v>
      </c>
      <c r="P96" s="98" t="s">
        <v>1000</v>
      </c>
      <c r="Q96" s="98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</row>
    <row r="97" spans="2:34" s="96" customFormat="1" ht="12">
      <c r="B97" s="97">
        <v>86</v>
      </c>
      <c r="C97" s="99">
        <v>5</v>
      </c>
      <c r="D97" s="98" t="s">
        <v>29</v>
      </c>
      <c r="E97" s="97"/>
      <c r="F97" s="98" t="s">
        <v>924</v>
      </c>
      <c r="G97" s="98" t="s">
        <v>25</v>
      </c>
      <c r="H97" s="151">
        <v>6</v>
      </c>
      <c r="I97" s="99">
        <v>41</v>
      </c>
      <c r="J97" s="99">
        <v>1</v>
      </c>
      <c r="K97" s="99">
        <v>1</v>
      </c>
      <c r="L97" s="99">
        <v>1</v>
      </c>
      <c r="M97" s="99">
        <v>81</v>
      </c>
      <c r="N97" s="99">
        <v>1</v>
      </c>
      <c r="O97" s="142">
        <v>1</v>
      </c>
      <c r="P97" s="98" t="s">
        <v>1002</v>
      </c>
      <c r="Q97" s="98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</row>
    <row r="98" spans="2:34" s="96" customFormat="1" ht="12">
      <c r="B98" s="97">
        <v>85</v>
      </c>
      <c r="C98" s="99">
        <v>5</v>
      </c>
      <c r="D98" s="98" t="s">
        <v>29</v>
      </c>
      <c r="E98" s="97"/>
      <c r="F98" s="98" t="s">
        <v>924</v>
      </c>
      <c r="G98" s="98" t="s">
        <v>9</v>
      </c>
      <c r="H98" s="151">
        <v>1654</v>
      </c>
      <c r="I98" s="99">
        <v>23</v>
      </c>
      <c r="J98" s="99">
        <v>1</v>
      </c>
      <c r="K98" s="99">
        <v>1</v>
      </c>
      <c r="L98" s="99">
        <v>1</v>
      </c>
      <c r="M98" s="99">
        <v>45</v>
      </c>
      <c r="N98" s="99">
        <v>1</v>
      </c>
      <c r="O98" s="99">
        <v>1</v>
      </c>
      <c r="P98" s="98" t="s">
        <v>1001</v>
      </c>
      <c r="Q98" s="98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</row>
    <row r="99" spans="2:34" s="96" customFormat="1" ht="12">
      <c r="B99" s="97">
        <v>205</v>
      </c>
      <c r="C99" s="99">
        <v>5</v>
      </c>
      <c r="D99" s="98" t="s">
        <v>62</v>
      </c>
      <c r="E99" s="97"/>
      <c r="F99" s="98" t="s">
        <v>948</v>
      </c>
      <c r="G99" s="98" t="s">
        <v>9</v>
      </c>
      <c r="H99" s="151">
        <v>110</v>
      </c>
      <c r="I99" s="99">
        <v>23</v>
      </c>
      <c r="J99" s="99">
        <v>1</v>
      </c>
      <c r="K99" s="99">
        <v>1</v>
      </c>
      <c r="L99" s="99">
        <v>1</v>
      </c>
      <c r="M99" s="99">
        <v>46</v>
      </c>
      <c r="N99" s="99">
        <v>1</v>
      </c>
      <c r="O99" s="142">
        <v>1</v>
      </c>
      <c r="P99" s="98" t="s">
        <v>1079</v>
      </c>
      <c r="Q99" s="98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</row>
    <row r="100" spans="2:34" s="96" customFormat="1" ht="12">
      <c r="B100" s="97">
        <v>206</v>
      </c>
      <c r="C100" s="99">
        <v>5</v>
      </c>
      <c r="D100" s="98" t="s">
        <v>62</v>
      </c>
      <c r="E100" s="97"/>
      <c r="F100" s="98" t="s">
        <v>948</v>
      </c>
      <c r="G100" s="98" t="s">
        <v>25</v>
      </c>
      <c r="H100" s="151">
        <v>3</v>
      </c>
      <c r="I100" s="99">
        <v>6</v>
      </c>
      <c r="J100" s="99">
        <v>1</v>
      </c>
      <c r="K100" s="99">
        <v>1</v>
      </c>
      <c r="L100" s="99">
        <v>1</v>
      </c>
      <c r="M100" s="99">
        <v>11</v>
      </c>
      <c r="N100" s="99">
        <v>1</v>
      </c>
      <c r="O100" s="99">
        <v>1</v>
      </c>
      <c r="P100" s="98" t="s">
        <v>1080</v>
      </c>
      <c r="Q100" s="98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</row>
    <row r="101" spans="2:34" s="96" customFormat="1" ht="12">
      <c r="B101" s="97">
        <v>2</v>
      </c>
      <c r="C101" s="126">
        <v>3</v>
      </c>
      <c r="D101" s="127" t="s">
        <v>6</v>
      </c>
      <c r="E101" s="187"/>
      <c r="F101" s="127" t="s">
        <v>12</v>
      </c>
      <c r="G101" s="127" t="s">
        <v>9</v>
      </c>
      <c r="H101" s="155">
        <v>9</v>
      </c>
      <c r="I101" s="126">
        <v>14</v>
      </c>
      <c r="J101" s="126">
        <v>1</v>
      </c>
      <c r="K101" s="126">
        <v>1</v>
      </c>
      <c r="L101" s="126">
        <v>1</v>
      </c>
      <c r="M101" s="126">
        <v>27</v>
      </c>
      <c r="N101" s="126">
        <v>1</v>
      </c>
      <c r="O101" s="126">
        <v>1</v>
      </c>
      <c r="P101" s="127" t="s">
        <v>122</v>
      </c>
      <c r="Q101" s="127"/>
      <c r="R101" s="99"/>
      <c r="S101" s="100" t="s">
        <v>2653</v>
      </c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</row>
    <row r="102" spans="2:34" s="96" customFormat="1" ht="12">
      <c r="B102" s="97">
        <v>13</v>
      </c>
      <c r="C102" s="126">
        <v>4</v>
      </c>
      <c r="D102" s="127" t="s">
        <v>22</v>
      </c>
      <c r="E102" s="187"/>
      <c r="F102" s="127" t="s">
        <v>31</v>
      </c>
      <c r="G102" s="127" t="s">
        <v>9</v>
      </c>
      <c r="H102" s="155">
        <v>11</v>
      </c>
      <c r="I102" s="126">
        <v>14</v>
      </c>
      <c r="J102" s="126">
        <v>1</v>
      </c>
      <c r="K102" s="126">
        <v>1</v>
      </c>
      <c r="L102" s="126">
        <v>1</v>
      </c>
      <c r="M102" s="126">
        <v>27</v>
      </c>
      <c r="N102" s="126">
        <v>1</v>
      </c>
      <c r="O102" s="126">
        <v>1</v>
      </c>
      <c r="P102" s="127" t="s">
        <v>134</v>
      </c>
      <c r="Q102" s="127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</row>
    <row r="103" spans="2:34" s="96" customFormat="1" ht="12">
      <c r="B103" s="97">
        <v>16</v>
      </c>
      <c r="C103" s="126">
        <v>4</v>
      </c>
      <c r="D103" s="127" t="s">
        <v>22</v>
      </c>
      <c r="E103" s="187"/>
      <c r="F103" s="127" t="s">
        <v>32</v>
      </c>
      <c r="G103" s="127" t="s">
        <v>25</v>
      </c>
      <c r="H103" s="155">
        <v>4</v>
      </c>
      <c r="I103" s="126">
        <v>23</v>
      </c>
      <c r="J103" s="126">
        <v>1</v>
      </c>
      <c r="K103" s="126">
        <v>1</v>
      </c>
      <c r="L103" s="126">
        <v>1</v>
      </c>
      <c r="M103" s="126">
        <v>45</v>
      </c>
      <c r="N103" s="126">
        <v>1</v>
      </c>
      <c r="O103" s="142">
        <v>1</v>
      </c>
      <c r="P103" s="127" t="s">
        <v>135</v>
      </c>
      <c r="Q103" s="127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</row>
    <row r="104" spans="2:34" s="96" customFormat="1" ht="12">
      <c r="B104" s="97">
        <v>15</v>
      </c>
      <c r="C104" s="126">
        <v>4</v>
      </c>
      <c r="D104" s="127" t="s">
        <v>22</v>
      </c>
      <c r="E104" s="187"/>
      <c r="F104" s="127" t="s">
        <v>32</v>
      </c>
      <c r="G104" s="127" t="s">
        <v>9</v>
      </c>
      <c r="H104" s="155">
        <v>11</v>
      </c>
      <c r="I104" s="126">
        <v>18</v>
      </c>
      <c r="J104" s="126">
        <v>1</v>
      </c>
      <c r="K104" s="126">
        <v>1</v>
      </c>
      <c r="L104" s="126">
        <v>1</v>
      </c>
      <c r="M104" s="126">
        <v>35</v>
      </c>
      <c r="N104" s="126">
        <v>1</v>
      </c>
      <c r="O104" s="126">
        <v>1</v>
      </c>
      <c r="P104" s="127" t="s">
        <v>968</v>
      </c>
      <c r="Q104" s="127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</row>
    <row r="105" spans="2:34" s="96" customFormat="1" ht="12">
      <c r="B105" s="97">
        <v>88</v>
      </c>
      <c r="C105" s="99">
        <v>5</v>
      </c>
      <c r="D105" s="98" t="s">
        <v>29</v>
      </c>
      <c r="E105" s="97"/>
      <c r="F105" s="98" t="s">
        <v>71</v>
      </c>
      <c r="G105" s="98" t="s">
        <v>25</v>
      </c>
      <c r="H105" s="151">
        <v>13</v>
      </c>
      <c r="I105" s="99">
        <v>8</v>
      </c>
      <c r="J105" s="99">
        <v>1</v>
      </c>
      <c r="K105" s="99">
        <v>1</v>
      </c>
      <c r="L105" s="99">
        <v>1</v>
      </c>
      <c r="M105" s="99">
        <v>15</v>
      </c>
      <c r="N105" s="99">
        <v>1</v>
      </c>
      <c r="O105" s="99">
        <v>1</v>
      </c>
      <c r="P105" s="98" t="s">
        <v>1003</v>
      </c>
      <c r="Q105" s="98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</row>
    <row r="106" spans="2:34" s="96" customFormat="1" ht="12">
      <c r="B106" s="97">
        <v>90</v>
      </c>
      <c r="C106" s="99">
        <v>5</v>
      </c>
      <c r="D106" s="98" t="s">
        <v>29</v>
      </c>
      <c r="E106" s="97"/>
      <c r="F106" s="98" t="s">
        <v>72</v>
      </c>
      <c r="G106" s="98" t="s">
        <v>25</v>
      </c>
      <c r="H106" s="151">
        <v>12</v>
      </c>
      <c r="I106" s="99">
        <v>8</v>
      </c>
      <c r="J106" s="99">
        <v>1</v>
      </c>
      <c r="K106" s="99">
        <v>1</v>
      </c>
      <c r="L106" s="99">
        <v>1</v>
      </c>
      <c r="M106" s="99">
        <v>15</v>
      </c>
      <c r="N106" s="99">
        <v>1</v>
      </c>
      <c r="O106" s="99">
        <v>1</v>
      </c>
      <c r="P106" s="98" t="s">
        <v>1004</v>
      </c>
      <c r="Q106" s="98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</row>
    <row r="107" spans="2:34" s="96" customFormat="1" ht="12">
      <c r="B107" s="97">
        <v>92</v>
      </c>
      <c r="C107" s="99">
        <v>5</v>
      </c>
      <c r="D107" s="98" t="s">
        <v>29</v>
      </c>
      <c r="E107" s="97"/>
      <c r="F107" s="98" t="s">
        <v>73</v>
      </c>
      <c r="G107" s="98" t="s">
        <v>25</v>
      </c>
      <c r="H107" s="151">
        <v>7</v>
      </c>
      <c r="I107" s="99">
        <v>23</v>
      </c>
      <c r="J107" s="99">
        <v>1</v>
      </c>
      <c r="K107" s="99">
        <v>1</v>
      </c>
      <c r="L107" s="99">
        <v>1</v>
      </c>
      <c r="M107" s="99">
        <v>45</v>
      </c>
      <c r="N107" s="99">
        <v>1</v>
      </c>
      <c r="O107" s="99">
        <v>1</v>
      </c>
      <c r="P107" s="98" t="s">
        <v>1005</v>
      </c>
      <c r="Q107" s="98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</row>
    <row r="108" spans="2:34" s="96" customFormat="1" ht="12">
      <c r="B108" s="97">
        <v>93</v>
      </c>
      <c r="C108" s="99">
        <v>5</v>
      </c>
      <c r="D108" s="98" t="s">
        <v>29</v>
      </c>
      <c r="E108" s="97"/>
      <c r="F108" s="98" t="s">
        <v>74</v>
      </c>
      <c r="G108" s="98" t="s">
        <v>9</v>
      </c>
      <c r="H108" s="151">
        <v>12</v>
      </c>
      <c r="I108" s="99">
        <v>28</v>
      </c>
      <c r="J108" s="99">
        <v>1</v>
      </c>
      <c r="K108" s="99">
        <v>1</v>
      </c>
      <c r="L108" s="99">
        <v>1</v>
      </c>
      <c r="M108" s="99">
        <v>55</v>
      </c>
      <c r="N108" s="99">
        <v>1</v>
      </c>
      <c r="O108" s="142">
        <v>1</v>
      </c>
      <c r="P108" s="98" t="s">
        <v>176</v>
      </c>
      <c r="Q108" s="98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</row>
    <row r="109" spans="2:34" s="96" customFormat="1" ht="12">
      <c r="B109" s="97">
        <v>94</v>
      </c>
      <c r="C109" s="99">
        <v>5</v>
      </c>
      <c r="D109" s="98" t="s">
        <v>29</v>
      </c>
      <c r="E109" s="97"/>
      <c r="F109" s="98" t="s">
        <v>74</v>
      </c>
      <c r="G109" s="98" t="s">
        <v>25</v>
      </c>
      <c r="H109" s="151">
        <v>5</v>
      </c>
      <c r="I109" s="99">
        <v>1</v>
      </c>
      <c r="J109" s="99">
        <v>1</v>
      </c>
      <c r="K109" s="99">
        <v>1</v>
      </c>
      <c r="L109" s="99">
        <v>1</v>
      </c>
      <c r="M109" s="99">
        <v>1</v>
      </c>
      <c r="N109" s="99">
        <v>1</v>
      </c>
      <c r="O109" s="99">
        <v>1</v>
      </c>
      <c r="P109" s="98" t="s">
        <v>1006</v>
      </c>
      <c r="Q109" s="98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</row>
    <row r="110" spans="2:34" s="96" customFormat="1" ht="12">
      <c r="B110" s="97">
        <v>96</v>
      </c>
      <c r="C110" s="99">
        <v>5</v>
      </c>
      <c r="D110" s="98" t="s">
        <v>29</v>
      </c>
      <c r="E110" s="97"/>
      <c r="F110" s="98" t="s">
        <v>75</v>
      </c>
      <c r="G110" s="98" t="s">
        <v>25</v>
      </c>
      <c r="H110" s="151">
        <v>3</v>
      </c>
      <c r="I110" s="99">
        <v>6</v>
      </c>
      <c r="J110" s="99">
        <v>1</v>
      </c>
      <c r="K110" s="99">
        <v>1</v>
      </c>
      <c r="L110" s="99">
        <v>1</v>
      </c>
      <c r="M110" s="99">
        <v>11</v>
      </c>
      <c r="N110" s="99">
        <v>1</v>
      </c>
      <c r="O110" s="99">
        <v>1</v>
      </c>
      <c r="P110" s="98" t="s">
        <v>1007</v>
      </c>
      <c r="Q110" s="98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</row>
    <row r="111" spans="2:34" s="96" customFormat="1" ht="12">
      <c r="B111" s="97">
        <v>42</v>
      </c>
      <c r="C111" s="99">
        <v>4</v>
      </c>
      <c r="D111" s="98" t="s">
        <v>18</v>
      </c>
      <c r="E111" s="97"/>
      <c r="F111" s="98" t="s">
        <v>30</v>
      </c>
      <c r="G111" s="98" t="s">
        <v>9</v>
      </c>
      <c r="H111" s="151">
        <v>379</v>
      </c>
      <c r="I111" s="99">
        <v>21</v>
      </c>
      <c r="J111" s="99">
        <v>1</v>
      </c>
      <c r="K111" s="99">
        <v>1</v>
      </c>
      <c r="L111" s="99">
        <v>1</v>
      </c>
      <c r="M111" s="99">
        <v>42</v>
      </c>
      <c r="N111" s="99">
        <v>1</v>
      </c>
      <c r="O111" s="126">
        <v>1</v>
      </c>
      <c r="P111" s="98" t="s">
        <v>133</v>
      </c>
      <c r="Q111" s="98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</row>
    <row r="112" spans="2:34" s="96" customFormat="1" ht="12">
      <c r="B112" s="97">
        <v>43</v>
      </c>
      <c r="C112" s="99">
        <v>4</v>
      </c>
      <c r="D112" s="98" t="s">
        <v>18</v>
      </c>
      <c r="E112" s="97"/>
      <c r="F112" s="98" t="s">
        <v>30</v>
      </c>
      <c r="G112" s="98" t="s">
        <v>25</v>
      </c>
      <c r="H112" s="151">
        <v>9</v>
      </c>
      <c r="I112" s="99">
        <v>1</v>
      </c>
      <c r="J112" s="99">
        <v>1</v>
      </c>
      <c r="K112" s="99">
        <v>1</v>
      </c>
      <c r="L112" s="99">
        <v>1</v>
      </c>
      <c r="M112" s="99">
        <v>1</v>
      </c>
      <c r="N112" s="99">
        <v>1</v>
      </c>
      <c r="O112" s="126">
        <v>1</v>
      </c>
      <c r="P112" s="98" t="s">
        <v>980</v>
      </c>
      <c r="Q112" s="98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</row>
    <row r="113" spans="2:34" s="96" customFormat="1" ht="12">
      <c r="B113" s="97">
        <v>98</v>
      </c>
      <c r="C113" s="99">
        <v>5</v>
      </c>
      <c r="D113" s="98" t="s">
        <v>29</v>
      </c>
      <c r="E113" s="97"/>
      <c r="F113" s="98" t="s">
        <v>925</v>
      </c>
      <c r="G113" s="98" t="s">
        <v>25</v>
      </c>
      <c r="H113" s="151">
        <v>17</v>
      </c>
      <c r="I113" s="99">
        <v>21</v>
      </c>
      <c r="J113" s="99">
        <v>1</v>
      </c>
      <c r="K113" s="99">
        <v>1</v>
      </c>
      <c r="L113" s="99">
        <v>1</v>
      </c>
      <c r="M113" s="99">
        <v>41</v>
      </c>
      <c r="N113" s="99">
        <v>1</v>
      </c>
      <c r="O113" s="99">
        <v>1</v>
      </c>
      <c r="P113" s="98" t="s">
        <v>1009</v>
      </c>
      <c r="Q113" s="98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</row>
    <row r="114" spans="2:34" s="96" customFormat="1" ht="12">
      <c r="B114" s="97">
        <v>100</v>
      </c>
      <c r="C114" s="99">
        <v>5</v>
      </c>
      <c r="D114" s="98" t="s">
        <v>29</v>
      </c>
      <c r="E114" s="97"/>
      <c r="F114" s="98" t="s">
        <v>926</v>
      </c>
      <c r="G114" s="98" t="s">
        <v>25</v>
      </c>
      <c r="H114" s="151">
        <v>11</v>
      </c>
      <c r="I114" s="99">
        <v>18</v>
      </c>
      <c r="J114" s="99">
        <v>1</v>
      </c>
      <c r="K114" s="99">
        <v>1</v>
      </c>
      <c r="L114" s="99">
        <v>1</v>
      </c>
      <c r="M114" s="99">
        <v>35</v>
      </c>
      <c r="N114" s="99">
        <v>1</v>
      </c>
      <c r="O114" s="99">
        <v>1</v>
      </c>
      <c r="P114" s="98" t="s">
        <v>1011</v>
      </c>
      <c r="Q114" s="98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</row>
    <row r="115" spans="2:34" s="96" customFormat="1" ht="12">
      <c r="B115" s="97">
        <v>104</v>
      </c>
      <c r="C115" s="99">
        <v>5</v>
      </c>
      <c r="D115" s="98" t="s">
        <v>29</v>
      </c>
      <c r="E115" s="97"/>
      <c r="F115" s="98" t="s">
        <v>76</v>
      </c>
      <c r="G115" s="98" t="s">
        <v>25</v>
      </c>
      <c r="H115" s="151">
        <v>3</v>
      </c>
      <c r="I115" s="99">
        <v>40</v>
      </c>
      <c r="J115" s="99">
        <v>1</v>
      </c>
      <c r="K115" s="99">
        <v>1</v>
      </c>
      <c r="L115" s="99">
        <v>1</v>
      </c>
      <c r="M115" s="99">
        <v>80</v>
      </c>
      <c r="N115" s="99">
        <v>1</v>
      </c>
      <c r="O115" s="142">
        <v>1</v>
      </c>
      <c r="P115" s="98" t="s">
        <v>1014</v>
      </c>
      <c r="Q115" s="98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</row>
    <row r="116" spans="2:34" s="96" customFormat="1" ht="12">
      <c r="B116" s="97">
        <v>209</v>
      </c>
      <c r="C116" s="99">
        <v>5</v>
      </c>
      <c r="D116" s="98" t="s">
        <v>62</v>
      </c>
      <c r="E116" s="97"/>
      <c r="F116" s="98" t="s">
        <v>949</v>
      </c>
      <c r="G116" s="98" t="s">
        <v>9</v>
      </c>
      <c r="H116" s="151">
        <v>110</v>
      </c>
      <c r="I116" s="99">
        <v>23</v>
      </c>
      <c r="J116" s="99">
        <v>1</v>
      </c>
      <c r="K116" s="99">
        <v>1</v>
      </c>
      <c r="L116" s="99">
        <v>1</v>
      </c>
      <c r="M116" s="99">
        <v>46</v>
      </c>
      <c r="N116" s="99">
        <v>1</v>
      </c>
      <c r="O116" s="142">
        <v>1</v>
      </c>
      <c r="P116" s="98" t="s">
        <v>1081</v>
      </c>
      <c r="Q116" s="98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</row>
    <row r="117" spans="2:34" s="96" customFormat="1" ht="12">
      <c r="B117" s="97">
        <v>210</v>
      </c>
      <c r="C117" s="99">
        <v>5</v>
      </c>
      <c r="D117" s="98" t="s">
        <v>62</v>
      </c>
      <c r="E117" s="97"/>
      <c r="F117" s="98" t="s">
        <v>949</v>
      </c>
      <c r="G117" s="98" t="s">
        <v>25</v>
      </c>
      <c r="H117" s="151">
        <v>3</v>
      </c>
      <c r="I117" s="99">
        <v>6</v>
      </c>
      <c r="J117" s="99">
        <v>1</v>
      </c>
      <c r="K117" s="99">
        <v>1</v>
      </c>
      <c r="L117" s="99">
        <v>1</v>
      </c>
      <c r="M117" s="99">
        <v>11</v>
      </c>
      <c r="N117" s="99">
        <v>1</v>
      </c>
      <c r="O117" s="99">
        <v>1</v>
      </c>
      <c r="P117" s="98" t="s">
        <v>1082</v>
      </c>
      <c r="Q117" s="98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</row>
    <row r="118" spans="2:34" s="96" customFormat="1" ht="12">
      <c r="B118" s="97">
        <v>3</v>
      </c>
      <c r="C118" s="126">
        <v>3</v>
      </c>
      <c r="D118" s="127" t="s">
        <v>6</v>
      </c>
      <c r="E118" s="187"/>
      <c r="F118" s="127" t="s">
        <v>13</v>
      </c>
      <c r="G118" s="127" t="s">
        <v>9</v>
      </c>
      <c r="H118" s="155">
        <v>21</v>
      </c>
      <c r="I118" s="126">
        <v>21</v>
      </c>
      <c r="J118" s="126">
        <v>1</v>
      </c>
      <c r="K118" s="126">
        <v>1</v>
      </c>
      <c r="L118" s="126">
        <v>1</v>
      </c>
      <c r="M118" s="126">
        <v>42</v>
      </c>
      <c r="N118" s="126">
        <v>1</v>
      </c>
      <c r="O118" s="126">
        <v>1</v>
      </c>
      <c r="P118" s="127" t="s">
        <v>123</v>
      </c>
      <c r="Q118" s="127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</row>
    <row r="119" spans="2:34" s="96" customFormat="1" ht="12">
      <c r="B119" s="97">
        <v>4</v>
      </c>
      <c r="C119" s="126">
        <v>3</v>
      </c>
      <c r="D119" s="127" t="s">
        <v>6</v>
      </c>
      <c r="E119" s="187"/>
      <c r="F119" s="127" t="s">
        <v>13</v>
      </c>
      <c r="G119" s="127" t="s">
        <v>25</v>
      </c>
      <c r="H119" s="155">
        <v>7</v>
      </c>
      <c r="I119" s="126">
        <v>1</v>
      </c>
      <c r="J119" s="126">
        <v>1</v>
      </c>
      <c r="K119" s="126">
        <v>1</v>
      </c>
      <c r="L119" s="126">
        <v>1</v>
      </c>
      <c r="M119" s="126">
        <v>1</v>
      </c>
      <c r="N119" s="126">
        <v>1</v>
      </c>
      <c r="O119" s="126">
        <v>1</v>
      </c>
      <c r="P119" s="127" t="s">
        <v>963</v>
      </c>
      <c r="Q119" s="127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</row>
    <row r="120" spans="2:34" s="96" customFormat="1" ht="12">
      <c r="B120" s="97">
        <v>44</v>
      </c>
      <c r="C120" s="99">
        <v>4</v>
      </c>
      <c r="D120" s="98" t="s">
        <v>18</v>
      </c>
      <c r="E120" s="97"/>
      <c r="F120" s="98" t="s">
        <v>34</v>
      </c>
      <c r="G120" s="98" t="s">
        <v>9</v>
      </c>
      <c r="H120" s="151">
        <v>15</v>
      </c>
      <c r="I120" s="99">
        <v>23</v>
      </c>
      <c r="J120" s="99">
        <v>1</v>
      </c>
      <c r="K120" s="99">
        <v>1</v>
      </c>
      <c r="L120" s="99">
        <v>1</v>
      </c>
      <c r="M120" s="99">
        <v>46</v>
      </c>
      <c r="N120" s="99">
        <v>1</v>
      </c>
      <c r="O120" s="142">
        <v>1</v>
      </c>
      <c r="P120" s="98" t="s">
        <v>136</v>
      </c>
      <c r="Q120" s="98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</row>
    <row r="121" spans="2:34" s="96" customFormat="1" ht="12">
      <c r="B121" s="97">
        <v>45</v>
      </c>
      <c r="C121" s="99">
        <v>4</v>
      </c>
      <c r="D121" s="98" t="s">
        <v>18</v>
      </c>
      <c r="E121" s="97"/>
      <c r="F121" s="98" t="s">
        <v>34</v>
      </c>
      <c r="G121" s="98" t="s">
        <v>25</v>
      </c>
      <c r="H121" s="151">
        <v>1</v>
      </c>
      <c r="I121" s="99">
        <v>6</v>
      </c>
      <c r="J121" s="99">
        <v>1</v>
      </c>
      <c r="K121" s="99">
        <v>1</v>
      </c>
      <c r="L121" s="99">
        <v>1</v>
      </c>
      <c r="M121" s="99">
        <v>11</v>
      </c>
      <c r="N121" s="99">
        <v>1</v>
      </c>
      <c r="O121" s="126">
        <v>1</v>
      </c>
      <c r="P121" s="98" t="s">
        <v>981</v>
      </c>
      <c r="Q121" s="98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</row>
    <row r="122" spans="2:34" s="96" customFormat="1" ht="12">
      <c r="B122" s="97">
        <v>110</v>
      </c>
      <c r="C122" s="99">
        <v>5</v>
      </c>
      <c r="D122" s="98" t="s">
        <v>29</v>
      </c>
      <c r="E122" s="97"/>
      <c r="F122" s="98" t="s">
        <v>930</v>
      </c>
      <c r="G122" s="98" t="s">
        <v>25</v>
      </c>
      <c r="H122" s="151">
        <v>16</v>
      </c>
      <c r="I122" s="99">
        <v>24</v>
      </c>
      <c r="J122" s="99">
        <v>1</v>
      </c>
      <c r="K122" s="99">
        <v>1</v>
      </c>
      <c r="L122" s="99">
        <v>1</v>
      </c>
      <c r="M122" s="99">
        <v>47</v>
      </c>
      <c r="N122" s="99">
        <v>1</v>
      </c>
      <c r="O122" s="142">
        <v>1</v>
      </c>
      <c r="P122" s="98" t="s">
        <v>1020</v>
      </c>
      <c r="Q122" s="98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</row>
    <row r="123" spans="2:34" s="96" customFormat="1" ht="12">
      <c r="B123" s="97">
        <v>115</v>
      </c>
      <c r="C123" s="99">
        <v>5</v>
      </c>
      <c r="D123" s="98" t="s">
        <v>29</v>
      </c>
      <c r="E123" s="97"/>
      <c r="F123" s="98" t="s">
        <v>933</v>
      </c>
      <c r="G123" s="98" t="s">
        <v>9</v>
      </c>
      <c r="H123" s="151">
        <v>95</v>
      </c>
      <c r="I123" s="99">
        <v>24</v>
      </c>
      <c r="J123" s="99">
        <v>1</v>
      </c>
      <c r="K123" s="99">
        <v>1</v>
      </c>
      <c r="L123" s="99">
        <v>1</v>
      </c>
      <c r="M123" s="99">
        <v>47</v>
      </c>
      <c r="N123" s="99">
        <v>1</v>
      </c>
      <c r="O123" s="142">
        <v>1</v>
      </c>
      <c r="P123" s="98" t="s">
        <v>1025</v>
      </c>
      <c r="Q123" s="98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</row>
    <row r="124" spans="2:34" s="96" customFormat="1" ht="12">
      <c r="B124" s="97">
        <v>211</v>
      </c>
      <c r="C124" s="99">
        <v>5</v>
      </c>
      <c r="D124" s="98" t="s">
        <v>62</v>
      </c>
      <c r="E124" s="97"/>
      <c r="F124" s="98" t="s">
        <v>950</v>
      </c>
      <c r="G124" s="98" t="s">
        <v>9</v>
      </c>
      <c r="H124" s="151">
        <v>219</v>
      </c>
      <c r="I124" s="99">
        <v>23</v>
      </c>
      <c r="J124" s="99">
        <v>1</v>
      </c>
      <c r="K124" s="99">
        <v>1</v>
      </c>
      <c r="L124" s="99">
        <v>1</v>
      </c>
      <c r="M124" s="99">
        <v>46</v>
      </c>
      <c r="N124" s="99">
        <v>1</v>
      </c>
      <c r="O124" s="142">
        <v>1</v>
      </c>
      <c r="P124" s="98" t="s">
        <v>1083</v>
      </c>
      <c r="Q124" s="98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</row>
    <row r="125" spans="2:34" s="96" customFormat="1" ht="12">
      <c r="B125" s="97">
        <v>212</v>
      </c>
      <c r="C125" s="99">
        <v>5</v>
      </c>
      <c r="D125" s="98" t="s">
        <v>62</v>
      </c>
      <c r="E125" s="97"/>
      <c r="F125" s="98" t="s">
        <v>950</v>
      </c>
      <c r="G125" s="98" t="s">
        <v>25</v>
      </c>
      <c r="H125" s="151">
        <v>8</v>
      </c>
      <c r="I125" s="99">
        <v>10</v>
      </c>
      <c r="J125" s="99">
        <v>1</v>
      </c>
      <c r="K125" s="99">
        <v>1</v>
      </c>
      <c r="L125" s="99">
        <v>1</v>
      </c>
      <c r="M125" s="99">
        <v>19</v>
      </c>
      <c r="N125" s="99">
        <v>1</v>
      </c>
      <c r="O125" s="99">
        <v>1</v>
      </c>
      <c r="P125" s="98" t="s">
        <v>1084</v>
      </c>
      <c r="Q125" s="98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</row>
    <row r="126" spans="2:34" s="96" customFormat="1" ht="12">
      <c r="B126" s="97">
        <v>213</v>
      </c>
      <c r="C126" s="99">
        <v>5</v>
      </c>
      <c r="D126" s="98" t="s">
        <v>62</v>
      </c>
      <c r="E126" s="97"/>
      <c r="F126" s="98" t="s">
        <v>77</v>
      </c>
      <c r="G126" s="98" t="s">
        <v>9</v>
      </c>
      <c r="H126" s="151">
        <v>130</v>
      </c>
      <c r="I126" s="99">
        <v>16</v>
      </c>
      <c r="J126" s="99">
        <v>1</v>
      </c>
      <c r="K126" s="99">
        <v>1</v>
      </c>
      <c r="L126" s="99">
        <v>1</v>
      </c>
      <c r="M126" s="99">
        <v>32</v>
      </c>
      <c r="N126" s="99">
        <v>1</v>
      </c>
      <c r="O126" s="99">
        <v>1</v>
      </c>
      <c r="P126" s="98" t="s">
        <v>179</v>
      </c>
      <c r="Q126" s="98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</row>
    <row r="127" spans="2:34" s="96" customFormat="1" ht="12">
      <c r="B127" s="97">
        <v>46</v>
      </c>
      <c r="C127" s="99">
        <v>4</v>
      </c>
      <c r="D127" s="98" t="s">
        <v>18</v>
      </c>
      <c r="E127" s="97"/>
      <c r="F127" s="98" t="s">
        <v>36</v>
      </c>
      <c r="G127" s="98" t="s">
        <v>9</v>
      </c>
      <c r="H127" s="151">
        <v>141</v>
      </c>
      <c r="I127" s="99">
        <v>9</v>
      </c>
      <c r="J127" s="99">
        <v>1</v>
      </c>
      <c r="K127" s="99">
        <v>1</v>
      </c>
      <c r="L127" s="99">
        <v>1</v>
      </c>
      <c r="M127" s="99">
        <v>18</v>
      </c>
      <c r="N127" s="99">
        <v>1</v>
      </c>
      <c r="O127" s="126">
        <v>1</v>
      </c>
      <c r="P127" s="98" t="s">
        <v>138</v>
      </c>
      <c r="Q127" s="98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</row>
    <row r="128" spans="2:34" s="96" customFormat="1" ht="12">
      <c r="B128" s="97">
        <v>117</v>
      </c>
      <c r="C128" s="99">
        <v>5</v>
      </c>
      <c r="D128" s="98" t="s">
        <v>29</v>
      </c>
      <c r="E128" s="97"/>
      <c r="F128" s="98" t="s">
        <v>78</v>
      </c>
      <c r="G128" s="98" t="s">
        <v>9</v>
      </c>
      <c r="H128" s="151">
        <v>96</v>
      </c>
      <c r="I128" s="99">
        <v>11</v>
      </c>
      <c r="J128" s="99">
        <v>1</v>
      </c>
      <c r="K128" s="99">
        <v>1</v>
      </c>
      <c r="L128" s="99">
        <v>1</v>
      </c>
      <c r="M128" s="99">
        <v>22</v>
      </c>
      <c r="N128" s="99">
        <v>1</v>
      </c>
      <c r="O128" s="99">
        <v>1</v>
      </c>
      <c r="P128" s="98" t="s">
        <v>180</v>
      </c>
      <c r="Q128" s="98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</row>
    <row r="129" spans="2:34" s="96" customFormat="1" ht="12">
      <c r="B129" s="97">
        <v>118</v>
      </c>
      <c r="C129" s="99">
        <v>5</v>
      </c>
      <c r="D129" s="98" t="s">
        <v>29</v>
      </c>
      <c r="E129" s="97"/>
      <c r="F129" s="98" t="s">
        <v>78</v>
      </c>
      <c r="G129" s="98" t="s">
        <v>25</v>
      </c>
      <c r="H129" s="151">
        <v>7</v>
      </c>
      <c r="I129" s="99">
        <v>7</v>
      </c>
      <c r="J129" s="99">
        <v>1</v>
      </c>
      <c r="K129" s="99">
        <v>1</v>
      </c>
      <c r="L129" s="99">
        <v>1</v>
      </c>
      <c r="M129" s="99">
        <v>13</v>
      </c>
      <c r="N129" s="99">
        <v>1</v>
      </c>
      <c r="O129" s="99">
        <v>1</v>
      </c>
      <c r="P129" s="98" t="s">
        <v>1027</v>
      </c>
      <c r="Q129" s="98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</row>
    <row r="130" spans="2:34" s="96" customFormat="1" ht="12">
      <c r="B130" s="97">
        <v>120</v>
      </c>
      <c r="C130" s="99">
        <v>5</v>
      </c>
      <c r="D130" s="98" t="s">
        <v>29</v>
      </c>
      <c r="E130" s="97"/>
      <c r="F130" s="98" t="s">
        <v>79</v>
      </c>
      <c r="G130" s="98" t="s">
        <v>25</v>
      </c>
      <c r="H130" s="151">
        <v>4</v>
      </c>
      <c r="I130" s="99">
        <v>13</v>
      </c>
      <c r="J130" s="99">
        <v>1</v>
      </c>
      <c r="K130" s="99">
        <v>1</v>
      </c>
      <c r="L130" s="99">
        <v>1</v>
      </c>
      <c r="M130" s="99">
        <v>25</v>
      </c>
      <c r="N130" s="99">
        <v>1</v>
      </c>
      <c r="O130" s="99">
        <v>1</v>
      </c>
      <c r="P130" s="98" t="s">
        <v>181</v>
      </c>
      <c r="Q130" s="98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</row>
    <row r="131" spans="2:34" s="96" customFormat="1" ht="12">
      <c r="B131" s="97">
        <v>119</v>
      </c>
      <c r="C131" s="99">
        <v>5</v>
      </c>
      <c r="D131" s="98" t="s">
        <v>29</v>
      </c>
      <c r="E131" s="97"/>
      <c r="F131" s="98" t="s">
        <v>79</v>
      </c>
      <c r="G131" s="98" t="s">
        <v>9</v>
      </c>
      <c r="H131" s="151">
        <v>1410</v>
      </c>
      <c r="I131" s="99">
        <v>10</v>
      </c>
      <c r="J131" s="99">
        <v>1</v>
      </c>
      <c r="K131" s="99">
        <v>1</v>
      </c>
      <c r="L131" s="99">
        <v>1</v>
      </c>
      <c r="M131" s="99">
        <v>20</v>
      </c>
      <c r="N131" s="99">
        <v>1</v>
      </c>
      <c r="O131" s="99">
        <v>1</v>
      </c>
      <c r="P131" s="98" t="s">
        <v>1028</v>
      </c>
      <c r="Q131" s="98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</row>
    <row r="132" spans="2:34" s="96" customFormat="1" ht="12">
      <c r="B132" s="97">
        <v>122</v>
      </c>
      <c r="C132" s="99">
        <v>5</v>
      </c>
      <c r="D132" s="98" t="s">
        <v>29</v>
      </c>
      <c r="E132" s="97"/>
      <c r="F132" s="98" t="s">
        <v>80</v>
      </c>
      <c r="G132" s="98" t="s">
        <v>25</v>
      </c>
      <c r="H132" s="151">
        <v>4</v>
      </c>
      <c r="I132" s="99">
        <v>18</v>
      </c>
      <c r="J132" s="99">
        <v>1</v>
      </c>
      <c r="K132" s="99">
        <v>1</v>
      </c>
      <c r="L132" s="99">
        <v>1</v>
      </c>
      <c r="M132" s="99">
        <v>35</v>
      </c>
      <c r="N132" s="99">
        <v>1</v>
      </c>
      <c r="O132" s="99">
        <v>1</v>
      </c>
      <c r="P132" s="98" t="s">
        <v>1029</v>
      </c>
      <c r="Q132" s="98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</row>
    <row r="133" spans="2:34" s="96" customFormat="1" ht="12">
      <c r="B133" s="97">
        <v>123</v>
      </c>
      <c r="C133" s="99">
        <v>5</v>
      </c>
      <c r="D133" s="98" t="s">
        <v>29</v>
      </c>
      <c r="E133" s="97"/>
      <c r="F133" s="98" t="s">
        <v>81</v>
      </c>
      <c r="G133" s="98" t="s">
        <v>9</v>
      </c>
      <c r="H133" s="151">
        <v>5</v>
      </c>
      <c r="I133" s="99">
        <v>42</v>
      </c>
      <c r="J133" s="99">
        <v>1</v>
      </c>
      <c r="K133" s="99">
        <v>1</v>
      </c>
      <c r="L133" s="99">
        <v>1</v>
      </c>
      <c r="M133" s="99">
        <v>83</v>
      </c>
      <c r="N133" s="99">
        <v>1</v>
      </c>
      <c r="O133" s="142">
        <v>1</v>
      </c>
      <c r="P133" s="98" t="s">
        <v>183</v>
      </c>
      <c r="Q133" s="127"/>
      <c r="R133" s="126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</row>
    <row r="134" spans="2:34" s="96" customFormat="1" ht="12">
      <c r="B134" s="97">
        <v>124</v>
      </c>
      <c r="C134" s="99">
        <v>5</v>
      </c>
      <c r="D134" s="98" t="s">
        <v>29</v>
      </c>
      <c r="E134" s="97"/>
      <c r="F134" s="98" t="s">
        <v>81</v>
      </c>
      <c r="G134" s="98" t="s">
        <v>25</v>
      </c>
      <c r="H134" s="151">
        <v>6</v>
      </c>
      <c r="I134" s="99">
        <v>3</v>
      </c>
      <c r="J134" s="99">
        <v>1</v>
      </c>
      <c r="K134" s="99">
        <v>1</v>
      </c>
      <c r="L134" s="99">
        <v>1</v>
      </c>
      <c r="M134" s="99">
        <v>5</v>
      </c>
      <c r="N134" s="99">
        <v>1</v>
      </c>
      <c r="O134" s="99">
        <v>1</v>
      </c>
      <c r="P134" s="98" t="s">
        <v>1030</v>
      </c>
      <c r="Q134" s="98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</row>
    <row r="135" spans="2:34" s="96" customFormat="1" ht="12">
      <c r="B135" s="97">
        <v>126</v>
      </c>
      <c r="C135" s="99">
        <v>5</v>
      </c>
      <c r="D135" s="98" t="s">
        <v>29</v>
      </c>
      <c r="E135" s="97"/>
      <c r="F135" s="98" t="s">
        <v>82</v>
      </c>
      <c r="G135" s="98" t="s">
        <v>25</v>
      </c>
      <c r="H135" s="151">
        <v>30</v>
      </c>
      <c r="I135" s="99">
        <v>23</v>
      </c>
      <c r="J135" s="99">
        <v>1</v>
      </c>
      <c r="K135" s="99">
        <v>1</v>
      </c>
      <c r="L135" s="99">
        <v>1</v>
      </c>
      <c r="M135" s="99">
        <v>45</v>
      </c>
      <c r="N135" s="99">
        <v>1</v>
      </c>
      <c r="O135" s="99">
        <v>1</v>
      </c>
      <c r="P135" s="98" t="s">
        <v>184</v>
      </c>
      <c r="Q135" s="98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</row>
    <row r="136" spans="2:34" s="96" customFormat="1" ht="12">
      <c r="B136" s="97">
        <v>125</v>
      </c>
      <c r="C136" s="99">
        <v>5</v>
      </c>
      <c r="D136" s="98" t="s">
        <v>29</v>
      </c>
      <c r="E136" s="97"/>
      <c r="F136" s="98" t="s">
        <v>82</v>
      </c>
      <c r="G136" s="98" t="s">
        <v>9</v>
      </c>
      <c r="H136" s="151">
        <v>86</v>
      </c>
      <c r="I136" s="99">
        <v>11</v>
      </c>
      <c r="J136" s="99">
        <v>1</v>
      </c>
      <c r="K136" s="99">
        <v>1</v>
      </c>
      <c r="L136" s="99">
        <v>1</v>
      </c>
      <c r="M136" s="99">
        <v>22</v>
      </c>
      <c r="N136" s="99">
        <v>1</v>
      </c>
      <c r="O136" s="99">
        <v>1</v>
      </c>
      <c r="P136" s="98" t="s">
        <v>1031</v>
      </c>
      <c r="Q136" s="98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</row>
    <row r="137" spans="2:34" s="96" customFormat="1" ht="12">
      <c r="B137" s="97">
        <v>214</v>
      </c>
      <c r="C137" s="99">
        <v>5</v>
      </c>
      <c r="D137" s="98" t="s">
        <v>62</v>
      </c>
      <c r="E137" s="97"/>
      <c r="F137" s="98" t="s">
        <v>951</v>
      </c>
      <c r="G137" s="98" t="s">
        <v>9</v>
      </c>
      <c r="H137" s="151">
        <v>46</v>
      </c>
      <c r="I137" s="99">
        <v>14</v>
      </c>
      <c r="J137" s="99">
        <v>1</v>
      </c>
      <c r="K137" s="99">
        <v>1</v>
      </c>
      <c r="L137" s="99">
        <v>1</v>
      </c>
      <c r="M137" s="99">
        <v>28</v>
      </c>
      <c r="N137" s="99">
        <v>1</v>
      </c>
      <c r="O137" s="99">
        <v>1</v>
      </c>
      <c r="P137" s="98" t="s">
        <v>1085</v>
      </c>
      <c r="Q137" s="98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</row>
    <row r="138" spans="2:34" s="96" customFormat="1" ht="12">
      <c r="B138" s="97">
        <v>215</v>
      </c>
      <c r="C138" s="99">
        <v>5</v>
      </c>
      <c r="D138" s="98" t="s">
        <v>62</v>
      </c>
      <c r="E138" s="97"/>
      <c r="F138" s="98" t="s">
        <v>952</v>
      </c>
      <c r="G138" s="98" t="s">
        <v>9</v>
      </c>
      <c r="H138" s="151">
        <v>37</v>
      </c>
      <c r="I138" s="99">
        <v>20</v>
      </c>
      <c r="J138" s="99">
        <v>1</v>
      </c>
      <c r="K138" s="99">
        <v>1</v>
      </c>
      <c r="L138" s="99">
        <v>1</v>
      </c>
      <c r="M138" s="99">
        <v>40</v>
      </c>
      <c r="N138" s="99">
        <v>1</v>
      </c>
      <c r="O138" s="99">
        <v>1</v>
      </c>
      <c r="P138" s="98" t="s">
        <v>1086</v>
      </c>
      <c r="Q138" s="98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</row>
    <row r="139" spans="2:34" s="96" customFormat="1" ht="12">
      <c r="B139" s="97">
        <v>5</v>
      </c>
      <c r="C139" s="126">
        <v>3</v>
      </c>
      <c r="D139" s="127" t="s">
        <v>6</v>
      </c>
      <c r="E139" s="187"/>
      <c r="F139" s="127" t="s">
        <v>14</v>
      </c>
      <c r="G139" s="127" t="s">
        <v>9</v>
      </c>
      <c r="H139" s="155">
        <v>115</v>
      </c>
      <c r="I139" s="126">
        <v>0</v>
      </c>
      <c r="J139" s="126">
        <v>1</v>
      </c>
      <c r="K139" s="126">
        <v>1</v>
      </c>
      <c r="L139" s="126">
        <v>1</v>
      </c>
      <c r="M139" s="126">
        <v>0</v>
      </c>
      <c r="N139" s="126">
        <v>1</v>
      </c>
      <c r="O139" s="126">
        <v>1</v>
      </c>
      <c r="P139" s="127" t="s">
        <v>124</v>
      </c>
      <c r="Q139" s="127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</row>
    <row r="140" spans="2:34" s="96" customFormat="1" ht="12">
      <c r="B140" s="97">
        <v>20</v>
      </c>
      <c r="C140" s="126">
        <v>4</v>
      </c>
      <c r="D140" s="127" t="s">
        <v>22</v>
      </c>
      <c r="E140" s="187"/>
      <c r="F140" s="127" t="s">
        <v>41</v>
      </c>
      <c r="G140" s="127" t="s">
        <v>25</v>
      </c>
      <c r="H140" s="155">
        <v>263</v>
      </c>
      <c r="I140" s="126">
        <v>9</v>
      </c>
      <c r="J140" s="126">
        <v>1</v>
      </c>
      <c r="K140" s="126">
        <v>1</v>
      </c>
      <c r="L140" s="126">
        <v>1</v>
      </c>
      <c r="M140" s="126">
        <v>17</v>
      </c>
      <c r="N140" s="126">
        <v>1</v>
      </c>
      <c r="O140" s="126">
        <v>1</v>
      </c>
      <c r="P140" s="127" t="s">
        <v>143</v>
      </c>
      <c r="Q140" s="127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</row>
    <row r="141" spans="2:34" s="96" customFormat="1" ht="12">
      <c r="B141" s="97">
        <v>19</v>
      </c>
      <c r="C141" s="126">
        <v>4</v>
      </c>
      <c r="D141" s="127" t="s">
        <v>22</v>
      </c>
      <c r="E141" s="187"/>
      <c r="F141" s="127" t="s">
        <v>41</v>
      </c>
      <c r="G141" s="127" t="s">
        <v>9</v>
      </c>
      <c r="H141" s="155">
        <v>62</v>
      </c>
      <c r="I141" s="126">
        <v>1</v>
      </c>
      <c r="J141" s="126">
        <v>1</v>
      </c>
      <c r="K141" s="126">
        <v>1</v>
      </c>
      <c r="L141" s="126">
        <v>1</v>
      </c>
      <c r="M141" s="126">
        <v>2</v>
      </c>
      <c r="N141" s="126">
        <v>1</v>
      </c>
      <c r="O141" s="126">
        <v>1</v>
      </c>
      <c r="P141" s="127" t="s">
        <v>970</v>
      </c>
      <c r="Q141" s="127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</row>
    <row r="142" spans="2:34" s="96" customFormat="1" ht="12">
      <c r="B142" s="97">
        <v>22</v>
      </c>
      <c r="C142" s="99">
        <v>4</v>
      </c>
      <c r="D142" s="98" t="s">
        <v>22</v>
      </c>
      <c r="E142" s="97"/>
      <c r="F142" s="98" t="s">
        <v>42</v>
      </c>
      <c r="G142" s="98" t="s">
        <v>25</v>
      </c>
      <c r="H142" s="151">
        <v>11</v>
      </c>
      <c r="I142" s="99">
        <v>14</v>
      </c>
      <c r="J142" s="99">
        <v>1</v>
      </c>
      <c r="K142" s="99">
        <v>1</v>
      </c>
      <c r="L142" s="99">
        <v>1</v>
      </c>
      <c r="M142" s="99">
        <v>27</v>
      </c>
      <c r="N142" s="99">
        <v>1</v>
      </c>
      <c r="O142" s="99">
        <v>1</v>
      </c>
      <c r="P142" s="98" t="s">
        <v>144</v>
      </c>
      <c r="Q142" s="98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</row>
    <row r="143" spans="2:34" s="96" customFormat="1" ht="12">
      <c r="B143" s="97">
        <v>21</v>
      </c>
      <c r="C143" s="99">
        <v>4</v>
      </c>
      <c r="D143" s="98" t="s">
        <v>22</v>
      </c>
      <c r="E143" s="97"/>
      <c r="F143" s="98" t="s">
        <v>42</v>
      </c>
      <c r="G143" s="98" t="s">
        <v>9</v>
      </c>
      <c r="H143" s="151">
        <v>6</v>
      </c>
      <c r="I143" s="99">
        <v>0</v>
      </c>
      <c r="J143" s="99">
        <v>1</v>
      </c>
      <c r="K143" s="99">
        <v>1</v>
      </c>
      <c r="L143" s="99">
        <v>1</v>
      </c>
      <c r="M143" s="99">
        <v>0</v>
      </c>
      <c r="N143" s="99">
        <v>1</v>
      </c>
      <c r="O143" s="99">
        <v>1</v>
      </c>
      <c r="P143" s="98" t="s">
        <v>971</v>
      </c>
      <c r="Q143" s="98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</row>
    <row r="144" spans="2:34" s="96" customFormat="1" ht="12">
      <c r="B144" s="97">
        <v>23</v>
      </c>
      <c r="C144" s="99">
        <v>4</v>
      </c>
      <c r="D144" s="98" t="s">
        <v>22</v>
      </c>
      <c r="E144" s="97"/>
      <c r="F144" s="98" t="s">
        <v>43</v>
      </c>
      <c r="G144" s="98" t="s">
        <v>9</v>
      </c>
      <c r="H144" s="151">
        <v>14</v>
      </c>
      <c r="I144" s="99">
        <v>23</v>
      </c>
      <c r="J144" s="99">
        <v>1</v>
      </c>
      <c r="K144" s="99">
        <v>1</v>
      </c>
      <c r="L144" s="99">
        <v>1</v>
      </c>
      <c r="M144" s="99">
        <v>46</v>
      </c>
      <c r="N144" s="99">
        <v>1</v>
      </c>
      <c r="O144" s="142">
        <v>1</v>
      </c>
      <c r="P144" s="98" t="s">
        <v>145</v>
      </c>
      <c r="Q144" s="98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</row>
    <row r="145" spans="2:34" s="96" customFormat="1" ht="12">
      <c r="B145" s="97">
        <v>24</v>
      </c>
      <c r="C145" s="99">
        <v>4</v>
      </c>
      <c r="D145" s="98" t="s">
        <v>22</v>
      </c>
      <c r="E145" s="97"/>
      <c r="F145" s="98" t="s">
        <v>43</v>
      </c>
      <c r="G145" s="98" t="s">
        <v>25</v>
      </c>
      <c r="H145" s="151">
        <v>81</v>
      </c>
      <c r="I145" s="99">
        <v>22</v>
      </c>
      <c r="J145" s="99">
        <v>1</v>
      </c>
      <c r="K145" s="99">
        <v>1</v>
      </c>
      <c r="L145" s="99">
        <v>1</v>
      </c>
      <c r="M145" s="99">
        <v>43</v>
      </c>
      <c r="N145" s="99">
        <v>1</v>
      </c>
      <c r="O145" s="99">
        <v>1</v>
      </c>
      <c r="P145" s="98" t="s">
        <v>972</v>
      </c>
      <c r="Q145" s="98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</row>
    <row r="146" spans="2:34" s="96" customFormat="1" ht="12">
      <c r="B146" s="97">
        <v>25</v>
      </c>
      <c r="C146" s="99">
        <v>4</v>
      </c>
      <c r="D146" s="98" t="s">
        <v>22</v>
      </c>
      <c r="E146" s="97"/>
      <c r="F146" s="98" t="s">
        <v>44</v>
      </c>
      <c r="G146" s="98" t="s">
        <v>9</v>
      </c>
      <c r="H146" s="151">
        <v>3</v>
      </c>
      <c r="I146" s="99">
        <v>2</v>
      </c>
      <c r="J146" s="99">
        <v>1</v>
      </c>
      <c r="K146" s="99">
        <v>1</v>
      </c>
      <c r="L146" s="99">
        <v>1</v>
      </c>
      <c r="M146" s="99">
        <v>3</v>
      </c>
      <c r="N146" s="99">
        <v>1</v>
      </c>
      <c r="O146" s="99">
        <v>1</v>
      </c>
      <c r="P146" s="98" t="s">
        <v>146</v>
      </c>
      <c r="Q146" s="98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</row>
    <row r="147" spans="2:34" s="96" customFormat="1" ht="12">
      <c r="B147" s="97">
        <v>27</v>
      </c>
      <c r="C147" s="99">
        <v>4</v>
      </c>
      <c r="D147" s="98" t="s">
        <v>22</v>
      </c>
      <c r="E147" s="97"/>
      <c r="F147" s="98" t="s">
        <v>45</v>
      </c>
      <c r="G147" s="98" t="s">
        <v>9</v>
      </c>
      <c r="H147" s="151">
        <v>18</v>
      </c>
      <c r="I147" s="99">
        <v>7</v>
      </c>
      <c r="J147" s="99">
        <v>1</v>
      </c>
      <c r="K147" s="99">
        <v>1</v>
      </c>
      <c r="L147" s="99">
        <v>1</v>
      </c>
      <c r="M147" s="99">
        <v>14</v>
      </c>
      <c r="N147" s="99">
        <v>1</v>
      </c>
      <c r="O147" s="99">
        <v>1</v>
      </c>
      <c r="P147" s="98" t="s">
        <v>147</v>
      </c>
      <c r="Q147" s="98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</row>
    <row r="148" spans="2:34" s="96" customFormat="1" ht="12">
      <c r="B148" s="97">
        <v>28</v>
      </c>
      <c r="C148" s="99">
        <v>4</v>
      </c>
      <c r="D148" s="98" t="s">
        <v>22</v>
      </c>
      <c r="E148" s="97"/>
      <c r="F148" s="98" t="s">
        <v>45</v>
      </c>
      <c r="G148" s="98" t="s">
        <v>25</v>
      </c>
      <c r="H148" s="151">
        <v>105</v>
      </c>
      <c r="I148" s="99">
        <v>1</v>
      </c>
      <c r="J148" s="99">
        <v>1</v>
      </c>
      <c r="K148" s="99">
        <v>1</v>
      </c>
      <c r="L148" s="99">
        <v>1</v>
      </c>
      <c r="M148" s="99">
        <v>1</v>
      </c>
      <c r="N148" s="99">
        <v>1</v>
      </c>
      <c r="O148" s="99">
        <v>1</v>
      </c>
      <c r="P148" s="98" t="s">
        <v>974</v>
      </c>
      <c r="Q148" s="98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</row>
    <row r="149" spans="2:34" s="96" customFormat="1" ht="12">
      <c r="B149" s="97">
        <v>47</v>
      </c>
      <c r="C149" s="99">
        <v>4</v>
      </c>
      <c r="D149" s="98" t="s">
        <v>18</v>
      </c>
      <c r="E149" s="97"/>
      <c r="F149" s="98" t="s">
        <v>37</v>
      </c>
      <c r="G149" s="98" t="s">
        <v>9</v>
      </c>
      <c r="H149" s="151">
        <v>31</v>
      </c>
      <c r="I149" s="99">
        <v>14</v>
      </c>
      <c r="J149" s="99">
        <v>1</v>
      </c>
      <c r="K149" s="99">
        <v>1</v>
      </c>
      <c r="L149" s="99">
        <v>1</v>
      </c>
      <c r="M149" s="99">
        <v>28</v>
      </c>
      <c r="N149" s="99">
        <v>1</v>
      </c>
      <c r="O149" s="126">
        <v>1</v>
      </c>
      <c r="P149" s="98" t="s">
        <v>139</v>
      </c>
      <c r="Q149" s="98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</row>
    <row r="150" spans="2:34" s="96" customFormat="1" ht="12">
      <c r="B150" s="97">
        <v>127</v>
      </c>
      <c r="C150" s="99">
        <v>5</v>
      </c>
      <c r="D150" s="98" t="s">
        <v>29</v>
      </c>
      <c r="E150" s="97"/>
      <c r="F150" s="98" t="s">
        <v>84</v>
      </c>
      <c r="G150" s="98" t="s">
        <v>9</v>
      </c>
      <c r="H150" s="151">
        <v>181</v>
      </c>
      <c r="I150" s="99">
        <v>14</v>
      </c>
      <c r="J150" s="99">
        <v>1</v>
      </c>
      <c r="K150" s="99">
        <v>1</v>
      </c>
      <c r="L150" s="99">
        <v>1</v>
      </c>
      <c r="M150" s="99">
        <v>28</v>
      </c>
      <c r="N150" s="99">
        <v>1</v>
      </c>
      <c r="O150" s="99">
        <v>1</v>
      </c>
      <c r="P150" s="98" t="s">
        <v>186</v>
      </c>
      <c r="Q150" s="98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</row>
    <row r="151" spans="2:34" s="96" customFormat="1" ht="12">
      <c r="B151" s="97">
        <v>128</v>
      </c>
      <c r="C151" s="99">
        <v>5</v>
      </c>
      <c r="D151" s="98" t="s">
        <v>29</v>
      </c>
      <c r="E151" s="97"/>
      <c r="F151" s="98" t="s">
        <v>84</v>
      </c>
      <c r="G151" s="98" t="s">
        <v>25</v>
      </c>
      <c r="H151" s="151">
        <v>13</v>
      </c>
      <c r="I151" s="99">
        <v>8</v>
      </c>
      <c r="J151" s="99">
        <v>1</v>
      </c>
      <c r="K151" s="99">
        <v>1</v>
      </c>
      <c r="L151" s="99">
        <v>1</v>
      </c>
      <c r="M151" s="99">
        <v>15</v>
      </c>
      <c r="N151" s="99">
        <v>1</v>
      </c>
      <c r="O151" s="99">
        <v>1</v>
      </c>
      <c r="P151" s="98" t="s">
        <v>1032</v>
      </c>
      <c r="Q151" s="98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</row>
    <row r="152" spans="2:34" s="96" customFormat="1" ht="12">
      <c r="B152" s="97">
        <v>129</v>
      </c>
      <c r="C152" s="99">
        <v>5</v>
      </c>
      <c r="D152" s="98" t="s">
        <v>29</v>
      </c>
      <c r="E152" s="97"/>
      <c r="F152" s="98" t="s">
        <v>85</v>
      </c>
      <c r="G152" s="98" t="s">
        <v>9</v>
      </c>
      <c r="H152" s="151">
        <v>112</v>
      </c>
      <c r="I152" s="99">
        <v>15</v>
      </c>
      <c r="J152" s="99">
        <v>1</v>
      </c>
      <c r="K152" s="99">
        <v>1</v>
      </c>
      <c r="L152" s="99">
        <v>1</v>
      </c>
      <c r="M152" s="99">
        <v>30</v>
      </c>
      <c r="N152" s="99">
        <v>1</v>
      </c>
      <c r="O152" s="99">
        <v>1</v>
      </c>
      <c r="P152" s="98" t="s">
        <v>187</v>
      </c>
      <c r="Q152" s="98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</row>
    <row r="153" spans="2:34" s="96" customFormat="1" ht="12">
      <c r="B153" s="97">
        <v>130</v>
      </c>
      <c r="C153" s="99">
        <v>5</v>
      </c>
      <c r="D153" s="98" t="s">
        <v>29</v>
      </c>
      <c r="E153" s="97"/>
      <c r="F153" s="98" t="s">
        <v>85</v>
      </c>
      <c r="G153" s="98" t="s">
        <v>25</v>
      </c>
      <c r="H153" s="151">
        <v>14</v>
      </c>
      <c r="I153" s="99">
        <v>8</v>
      </c>
      <c r="J153" s="99">
        <v>1</v>
      </c>
      <c r="K153" s="99">
        <v>1</v>
      </c>
      <c r="L153" s="99">
        <v>1</v>
      </c>
      <c r="M153" s="99">
        <v>15</v>
      </c>
      <c r="N153" s="99">
        <v>1</v>
      </c>
      <c r="O153" s="99">
        <v>1</v>
      </c>
      <c r="P153" s="98" t="s">
        <v>1033</v>
      </c>
      <c r="Q153" s="98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</row>
    <row r="154" spans="2:34" s="96" customFormat="1" ht="12">
      <c r="B154" s="97">
        <v>132</v>
      </c>
      <c r="C154" s="99">
        <v>5</v>
      </c>
      <c r="D154" s="98" t="s">
        <v>29</v>
      </c>
      <c r="E154" s="97"/>
      <c r="F154" s="98" t="s">
        <v>86</v>
      </c>
      <c r="G154" s="98" t="s">
        <v>25</v>
      </c>
      <c r="H154" s="151">
        <v>7</v>
      </c>
      <c r="I154" s="99">
        <v>23</v>
      </c>
      <c r="J154" s="99">
        <v>1</v>
      </c>
      <c r="K154" s="99">
        <v>1</v>
      </c>
      <c r="L154" s="99">
        <v>1</v>
      </c>
      <c r="M154" s="99">
        <v>45</v>
      </c>
      <c r="N154" s="99">
        <v>1</v>
      </c>
      <c r="O154" s="99">
        <v>1</v>
      </c>
      <c r="P154" s="98" t="s">
        <v>1034</v>
      </c>
      <c r="Q154" s="98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</row>
    <row r="155" spans="2:34" s="96" customFormat="1" ht="12">
      <c r="B155" s="97">
        <v>134</v>
      </c>
      <c r="C155" s="99">
        <v>5</v>
      </c>
      <c r="D155" s="98" t="s">
        <v>29</v>
      </c>
      <c r="E155" s="97"/>
      <c r="F155" s="98" t="s">
        <v>87</v>
      </c>
      <c r="G155" s="98" t="s">
        <v>25</v>
      </c>
      <c r="H155" s="151">
        <v>4</v>
      </c>
      <c r="I155" s="99">
        <v>2</v>
      </c>
      <c r="J155" s="99">
        <v>1</v>
      </c>
      <c r="K155" s="99">
        <v>1</v>
      </c>
      <c r="L155" s="99">
        <v>1</v>
      </c>
      <c r="M155" s="99">
        <v>3</v>
      </c>
      <c r="N155" s="99">
        <v>1</v>
      </c>
      <c r="O155" s="99">
        <v>1</v>
      </c>
      <c r="P155" s="98" t="s">
        <v>1035</v>
      </c>
      <c r="Q155" s="98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</row>
    <row r="156" spans="2:34" s="96" customFormat="1" ht="12">
      <c r="B156" s="97">
        <v>135</v>
      </c>
      <c r="C156" s="99">
        <v>5</v>
      </c>
      <c r="D156" s="98" t="s">
        <v>29</v>
      </c>
      <c r="E156" s="97"/>
      <c r="F156" s="98" t="s">
        <v>88</v>
      </c>
      <c r="G156" s="98" t="s">
        <v>9</v>
      </c>
      <c r="H156" s="151">
        <v>23</v>
      </c>
      <c r="I156" s="99">
        <v>17</v>
      </c>
      <c r="J156" s="99">
        <v>1</v>
      </c>
      <c r="K156" s="99">
        <v>1</v>
      </c>
      <c r="L156" s="99">
        <v>1</v>
      </c>
      <c r="M156" s="99">
        <v>34</v>
      </c>
      <c r="N156" s="99">
        <v>1</v>
      </c>
      <c r="O156" s="99">
        <v>1</v>
      </c>
      <c r="P156" s="98" t="s">
        <v>190</v>
      </c>
      <c r="Q156" s="98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</row>
    <row r="157" spans="2:34" s="96" customFormat="1" ht="12">
      <c r="B157" s="97">
        <v>136</v>
      </c>
      <c r="C157" s="99">
        <v>5</v>
      </c>
      <c r="D157" s="98" t="s">
        <v>29</v>
      </c>
      <c r="E157" s="97"/>
      <c r="F157" s="98" t="s">
        <v>88</v>
      </c>
      <c r="G157" s="98" t="s">
        <v>25</v>
      </c>
      <c r="H157" s="151">
        <v>95</v>
      </c>
      <c r="I157" s="99">
        <v>2</v>
      </c>
      <c r="J157" s="99">
        <v>1</v>
      </c>
      <c r="K157" s="99">
        <v>1</v>
      </c>
      <c r="L157" s="99">
        <v>1</v>
      </c>
      <c r="M157" s="99">
        <v>3</v>
      </c>
      <c r="N157" s="99">
        <v>1</v>
      </c>
      <c r="O157" s="99">
        <v>1</v>
      </c>
      <c r="P157" s="98" t="s">
        <v>1036</v>
      </c>
      <c r="Q157" s="98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</row>
    <row r="158" spans="2:34" s="96" customFormat="1" ht="12">
      <c r="B158" s="97">
        <v>217</v>
      </c>
      <c r="C158" s="99">
        <v>5</v>
      </c>
      <c r="D158" s="98" t="s">
        <v>62</v>
      </c>
      <c r="E158" s="97"/>
      <c r="F158" s="98" t="s">
        <v>953</v>
      </c>
      <c r="G158" s="98" t="s">
        <v>9</v>
      </c>
      <c r="H158" s="151">
        <v>98</v>
      </c>
      <c r="I158" s="99">
        <v>21</v>
      </c>
      <c r="J158" s="99">
        <v>1</v>
      </c>
      <c r="K158" s="99">
        <v>1</v>
      </c>
      <c r="L158" s="99">
        <v>1</v>
      </c>
      <c r="M158" s="99">
        <v>42</v>
      </c>
      <c r="N158" s="99">
        <v>1</v>
      </c>
      <c r="O158" s="99">
        <v>1</v>
      </c>
      <c r="P158" s="98" t="s">
        <v>1087</v>
      </c>
      <c r="Q158" s="98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</row>
    <row r="159" spans="2:34" s="96" customFormat="1" ht="12">
      <c r="B159" s="97">
        <v>48</v>
      </c>
      <c r="C159" s="99">
        <v>4</v>
      </c>
      <c r="D159" s="98" t="s">
        <v>18</v>
      </c>
      <c r="E159" s="97"/>
      <c r="F159" s="98" t="s">
        <v>38</v>
      </c>
      <c r="G159" s="98" t="s">
        <v>9</v>
      </c>
      <c r="H159" s="151">
        <v>338</v>
      </c>
      <c r="I159" s="99">
        <v>21</v>
      </c>
      <c r="J159" s="99">
        <v>1</v>
      </c>
      <c r="K159" s="99">
        <v>1</v>
      </c>
      <c r="L159" s="99">
        <v>1</v>
      </c>
      <c r="M159" s="99">
        <v>42</v>
      </c>
      <c r="N159" s="99">
        <v>1</v>
      </c>
      <c r="O159" s="126">
        <v>1</v>
      </c>
      <c r="P159" s="98" t="s">
        <v>140</v>
      </c>
      <c r="Q159" s="98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</row>
    <row r="160" spans="2:34" s="96" customFormat="1" ht="12">
      <c r="B160" s="97">
        <v>49</v>
      </c>
      <c r="C160" s="99">
        <v>4</v>
      </c>
      <c r="D160" s="98" t="s">
        <v>18</v>
      </c>
      <c r="E160" s="97"/>
      <c r="F160" s="98" t="s">
        <v>38</v>
      </c>
      <c r="G160" s="98" t="s">
        <v>25</v>
      </c>
      <c r="H160" s="151">
        <v>9</v>
      </c>
      <c r="I160" s="99">
        <v>1</v>
      </c>
      <c r="J160" s="99">
        <v>1</v>
      </c>
      <c r="K160" s="99">
        <v>1</v>
      </c>
      <c r="L160" s="99">
        <v>1</v>
      </c>
      <c r="M160" s="99">
        <v>1</v>
      </c>
      <c r="N160" s="99">
        <v>1</v>
      </c>
      <c r="O160" s="126">
        <v>1</v>
      </c>
      <c r="P160" s="98" t="s">
        <v>982</v>
      </c>
      <c r="Q160" s="98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</row>
    <row r="161" spans="2:34" s="96" customFormat="1" ht="12">
      <c r="B161" s="97">
        <v>137</v>
      </c>
      <c r="C161" s="99">
        <v>5</v>
      </c>
      <c r="D161" s="98" t="s">
        <v>29</v>
      </c>
      <c r="E161" s="97"/>
      <c r="F161" s="98" t="s">
        <v>934</v>
      </c>
      <c r="G161" s="98" t="s">
        <v>9</v>
      </c>
      <c r="H161" s="151">
        <v>254</v>
      </c>
      <c r="I161" s="99">
        <v>23</v>
      </c>
      <c r="J161" s="99">
        <v>1</v>
      </c>
      <c r="K161" s="99">
        <v>1</v>
      </c>
      <c r="L161" s="99">
        <v>1</v>
      </c>
      <c r="M161" s="99">
        <v>46</v>
      </c>
      <c r="N161" s="99">
        <v>1</v>
      </c>
      <c r="O161" s="142">
        <v>1</v>
      </c>
      <c r="P161" s="98" t="s">
        <v>1037</v>
      </c>
      <c r="Q161" s="98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</row>
    <row r="162" spans="2:34" s="96" customFormat="1" ht="12">
      <c r="B162" s="97">
        <v>138</v>
      </c>
      <c r="C162" s="99">
        <v>5</v>
      </c>
      <c r="D162" s="98" t="s">
        <v>29</v>
      </c>
      <c r="E162" s="97"/>
      <c r="F162" s="98" t="s">
        <v>934</v>
      </c>
      <c r="G162" s="98" t="s">
        <v>25</v>
      </c>
      <c r="H162" s="151">
        <v>587</v>
      </c>
      <c r="I162" s="99">
        <v>19</v>
      </c>
      <c r="J162" s="99">
        <v>1</v>
      </c>
      <c r="K162" s="99">
        <v>1</v>
      </c>
      <c r="L162" s="99">
        <v>1</v>
      </c>
      <c r="M162" s="99">
        <v>37</v>
      </c>
      <c r="N162" s="99">
        <v>1</v>
      </c>
      <c r="O162" s="99">
        <v>1</v>
      </c>
      <c r="P162" s="98" t="s">
        <v>1038</v>
      </c>
      <c r="Q162" s="98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</row>
    <row r="163" spans="2:34" s="96" customFormat="1" ht="12">
      <c r="B163" s="97">
        <v>139</v>
      </c>
      <c r="C163" s="99">
        <v>5</v>
      </c>
      <c r="D163" s="98" t="s">
        <v>29</v>
      </c>
      <c r="E163" s="97"/>
      <c r="F163" s="98" t="s">
        <v>935</v>
      </c>
      <c r="G163" s="98" t="s">
        <v>9</v>
      </c>
      <c r="H163" s="151">
        <v>278</v>
      </c>
      <c r="I163" s="99">
        <v>23</v>
      </c>
      <c r="J163" s="99">
        <v>1</v>
      </c>
      <c r="K163" s="99">
        <v>1</v>
      </c>
      <c r="L163" s="99">
        <v>1</v>
      </c>
      <c r="M163" s="99">
        <v>46</v>
      </c>
      <c r="N163" s="99">
        <v>1</v>
      </c>
      <c r="O163" s="142">
        <v>1</v>
      </c>
      <c r="P163" s="98" t="s">
        <v>1039</v>
      </c>
      <c r="Q163" s="98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</row>
    <row r="164" spans="2:34" s="96" customFormat="1" ht="12">
      <c r="B164" s="97">
        <v>140</v>
      </c>
      <c r="C164" s="99">
        <v>5</v>
      </c>
      <c r="D164" s="98" t="s">
        <v>29</v>
      </c>
      <c r="E164" s="97"/>
      <c r="F164" s="98" t="s">
        <v>935</v>
      </c>
      <c r="G164" s="98" t="s">
        <v>25</v>
      </c>
      <c r="H164" s="151">
        <v>11</v>
      </c>
      <c r="I164" s="99">
        <v>18</v>
      </c>
      <c r="J164" s="99">
        <v>1</v>
      </c>
      <c r="K164" s="99">
        <v>1</v>
      </c>
      <c r="L164" s="99">
        <v>1</v>
      </c>
      <c r="M164" s="99">
        <v>35</v>
      </c>
      <c r="N164" s="99">
        <v>1</v>
      </c>
      <c r="O164" s="99">
        <v>1</v>
      </c>
      <c r="P164" s="98" t="s">
        <v>1040</v>
      </c>
      <c r="Q164" s="98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</row>
    <row r="165" spans="2:34" s="96" customFormat="1" ht="12">
      <c r="B165" s="97">
        <v>144</v>
      </c>
      <c r="C165" s="99">
        <v>5</v>
      </c>
      <c r="D165" s="98" t="s">
        <v>29</v>
      </c>
      <c r="E165" s="97"/>
      <c r="F165" s="98" t="s">
        <v>292</v>
      </c>
      <c r="G165" s="98" t="s">
        <v>25</v>
      </c>
      <c r="H165" s="151">
        <v>4</v>
      </c>
      <c r="I165" s="99">
        <v>25</v>
      </c>
      <c r="J165" s="99">
        <v>1</v>
      </c>
      <c r="K165" s="99">
        <v>1</v>
      </c>
      <c r="L165" s="99">
        <v>1</v>
      </c>
      <c r="M165" s="99">
        <v>49</v>
      </c>
      <c r="N165" s="99">
        <v>1</v>
      </c>
      <c r="O165" s="142">
        <v>1</v>
      </c>
      <c r="P165" s="98" t="s">
        <v>1043</v>
      </c>
      <c r="Q165" s="98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</row>
    <row r="166" spans="2:34" s="96" customFormat="1" ht="12">
      <c r="B166" s="97">
        <v>145</v>
      </c>
      <c r="C166" s="99">
        <v>5</v>
      </c>
      <c r="D166" s="98" t="s">
        <v>29</v>
      </c>
      <c r="E166" s="97"/>
      <c r="F166" s="98" t="s">
        <v>937</v>
      </c>
      <c r="G166" s="98" t="s">
        <v>9</v>
      </c>
      <c r="H166" s="151">
        <v>6</v>
      </c>
      <c r="I166" s="99">
        <v>26</v>
      </c>
      <c r="J166" s="99">
        <v>1</v>
      </c>
      <c r="K166" s="99">
        <v>1</v>
      </c>
      <c r="L166" s="99">
        <v>1</v>
      </c>
      <c r="M166" s="99">
        <v>52</v>
      </c>
      <c r="N166" s="99">
        <v>1</v>
      </c>
      <c r="O166" s="142">
        <v>1</v>
      </c>
      <c r="P166" s="98" t="s">
        <v>1044</v>
      </c>
      <c r="Q166" s="98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</row>
    <row r="167" spans="2:34" s="96" customFormat="1" ht="12">
      <c r="B167" s="97">
        <v>146</v>
      </c>
      <c r="C167" s="99">
        <v>5</v>
      </c>
      <c r="D167" s="98" t="s">
        <v>29</v>
      </c>
      <c r="E167" s="97"/>
      <c r="F167" s="98" t="s">
        <v>937</v>
      </c>
      <c r="G167" s="98" t="s">
        <v>25</v>
      </c>
      <c r="H167" s="151">
        <v>85</v>
      </c>
      <c r="I167" s="99">
        <v>16</v>
      </c>
      <c r="J167" s="99">
        <v>1</v>
      </c>
      <c r="K167" s="99">
        <v>1</v>
      </c>
      <c r="L167" s="99">
        <v>1</v>
      </c>
      <c r="M167" s="99">
        <v>31</v>
      </c>
      <c r="N167" s="99">
        <v>1</v>
      </c>
      <c r="O167" s="99">
        <v>1</v>
      </c>
      <c r="P167" s="98" t="s">
        <v>1045</v>
      </c>
      <c r="Q167" s="98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</row>
    <row r="168" spans="2:34" s="96" customFormat="1" ht="12">
      <c r="B168" s="97">
        <v>218</v>
      </c>
      <c r="C168" s="99">
        <v>5</v>
      </c>
      <c r="D168" s="98" t="s">
        <v>62</v>
      </c>
      <c r="E168" s="97"/>
      <c r="F168" s="98" t="s">
        <v>954</v>
      </c>
      <c r="G168" s="98" t="s">
        <v>9</v>
      </c>
      <c r="H168" s="151">
        <v>110</v>
      </c>
      <c r="I168" s="99">
        <v>23</v>
      </c>
      <c r="J168" s="99">
        <v>1</v>
      </c>
      <c r="K168" s="99">
        <v>1</v>
      </c>
      <c r="L168" s="99">
        <v>1</v>
      </c>
      <c r="M168" s="99">
        <v>46</v>
      </c>
      <c r="N168" s="99">
        <v>1</v>
      </c>
      <c r="O168" s="142">
        <v>1</v>
      </c>
      <c r="P168" s="98" t="s">
        <v>1088</v>
      </c>
      <c r="Q168" s="98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</row>
    <row r="169" spans="2:34" s="96" customFormat="1" ht="12">
      <c r="B169" s="97">
        <v>219</v>
      </c>
      <c r="C169" s="99">
        <v>5</v>
      </c>
      <c r="D169" s="98" t="s">
        <v>62</v>
      </c>
      <c r="E169" s="97"/>
      <c r="F169" s="98" t="s">
        <v>954</v>
      </c>
      <c r="G169" s="98" t="s">
        <v>25</v>
      </c>
      <c r="H169" s="151">
        <v>3</v>
      </c>
      <c r="I169" s="99">
        <v>6</v>
      </c>
      <c r="J169" s="99">
        <v>1</v>
      </c>
      <c r="K169" s="99">
        <v>1</v>
      </c>
      <c r="L169" s="99">
        <v>1</v>
      </c>
      <c r="M169" s="99">
        <v>11</v>
      </c>
      <c r="N169" s="99">
        <v>1</v>
      </c>
      <c r="O169" s="99">
        <v>1</v>
      </c>
      <c r="P169" s="98" t="s">
        <v>1089</v>
      </c>
      <c r="Q169" s="98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</row>
    <row r="170" spans="2:34" s="96" customFormat="1" ht="12">
      <c r="B170" s="97">
        <v>220</v>
      </c>
      <c r="C170" s="99">
        <v>5</v>
      </c>
      <c r="D170" s="98" t="s">
        <v>62</v>
      </c>
      <c r="E170" s="97"/>
      <c r="F170" s="98" t="s">
        <v>89</v>
      </c>
      <c r="G170" s="98" t="s">
        <v>9</v>
      </c>
      <c r="H170" s="151">
        <v>1408986</v>
      </c>
      <c r="I170" s="99">
        <v>0</v>
      </c>
      <c r="J170" s="99">
        <v>1</v>
      </c>
      <c r="K170" s="99">
        <v>1</v>
      </c>
      <c r="L170" s="99">
        <v>1</v>
      </c>
      <c r="M170" s="99">
        <v>0</v>
      </c>
      <c r="N170" s="99">
        <v>1</v>
      </c>
      <c r="O170" s="99">
        <v>1</v>
      </c>
      <c r="P170" s="98" t="s">
        <v>191</v>
      </c>
      <c r="Q170" s="98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</row>
    <row r="171" spans="2:34" s="96" customFormat="1" ht="12">
      <c r="B171" s="97">
        <v>50</v>
      </c>
      <c r="C171" s="99">
        <v>4</v>
      </c>
      <c r="D171" s="98" t="s">
        <v>18</v>
      </c>
      <c r="E171" s="97"/>
      <c r="F171" s="98" t="s">
        <v>39</v>
      </c>
      <c r="G171" s="98" t="s">
        <v>9</v>
      </c>
      <c r="H171" s="151">
        <v>18218</v>
      </c>
      <c r="I171" s="99">
        <v>0</v>
      </c>
      <c r="J171" s="99">
        <v>1</v>
      </c>
      <c r="K171" s="99">
        <v>1</v>
      </c>
      <c r="L171" s="99">
        <v>1</v>
      </c>
      <c r="M171" s="99">
        <v>0</v>
      </c>
      <c r="N171" s="99">
        <v>1</v>
      </c>
      <c r="O171" s="126">
        <v>1</v>
      </c>
      <c r="P171" s="98" t="s">
        <v>141</v>
      </c>
      <c r="Q171" s="98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</row>
    <row r="172" spans="2:34" s="96" customFormat="1" ht="12">
      <c r="B172" s="97">
        <v>148</v>
      </c>
      <c r="C172" s="99">
        <v>5</v>
      </c>
      <c r="D172" s="98" t="s">
        <v>29</v>
      </c>
      <c r="E172" s="97"/>
      <c r="F172" s="98" t="s">
        <v>94</v>
      </c>
      <c r="G172" s="98" t="s">
        <v>25</v>
      </c>
      <c r="H172" s="151">
        <v>37</v>
      </c>
      <c r="I172" s="99">
        <v>3</v>
      </c>
      <c r="J172" s="99">
        <v>1</v>
      </c>
      <c r="K172" s="99">
        <v>1</v>
      </c>
      <c r="L172" s="99">
        <v>1</v>
      </c>
      <c r="M172" s="99">
        <v>5</v>
      </c>
      <c r="N172" s="99">
        <v>1</v>
      </c>
      <c r="O172" s="99">
        <v>1</v>
      </c>
      <c r="P172" s="98" t="s">
        <v>196</v>
      </c>
      <c r="Q172" s="98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</row>
    <row r="173" spans="2:34" s="96" customFormat="1" ht="12">
      <c r="B173" s="97">
        <v>147</v>
      </c>
      <c r="C173" s="99">
        <v>5</v>
      </c>
      <c r="D173" s="98" t="s">
        <v>29</v>
      </c>
      <c r="E173" s="97"/>
      <c r="F173" s="98" t="s">
        <v>94</v>
      </c>
      <c r="G173" s="98" t="s">
        <v>9</v>
      </c>
      <c r="H173" s="151">
        <v>152</v>
      </c>
      <c r="I173" s="99">
        <v>1</v>
      </c>
      <c r="J173" s="99">
        <v>1</v>
      </c>
      <c r="K173" s="99">
        <v>1</v>
      </c>
      <c r="L173" s="99">
        <v>1</v>
      </c>
      <c r="M173" s="99">
        <v>2</v>
      </c>
      <c r="N173" s="99">
        <v>1</v>
      </c>
      <c r="O173" s="99">
        <v>1</v>
      </c>
      <c r="P173" s="98" t="s">
        <v>1046</v>
      </c>
      <c r="Q173" s="98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</row>
    <row r="174" spans="2:34" s="96" customFormat="1" ht="12">
      <c r="B174" s="97">
        <v>149</v>
      </c>
      <c r="C174" s="99">
        <v>5</v>
      </c>
      <c r="D174" s="98" t="s">
        <v>29</v>
      </c>
      <c r="E174" s="97"/>
      <c r="F174" s="98" t="s">
        <v>938</v>
      </c>
      <c r="G174" s="98" t="s">
        <v>9</v>
      </c>
      <c r="H174" s="151">
        <v>50</v>
      </c>
      <c r="I174" s="99">
        <v>1</v>
      </c>
      <c r="J174" s="99">
        <v>1</v>
      </c>
      <c r="K174" s="99">
        <v>1</v>
      </c>
      <c r="L174" s="99">
        <v>1</v>
      </c>
      <c r="M174" s="99">
        <v>2</v>
      </c>
      <c r="N174" s="99">
        <v>1</v>
      </c>
      <c r="O174" s="99">
        <v>1</v>
      </c>
      <c r="P174" s="98" t="s">
        <v>1047</v>
      </c>
      <c r="Q174" s="98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</row>
    <row r="175" spans="2:34" s="96" customFormat="1" ht="12">
      <c r="B175" s="97">
        <v>150</v>
      </c>
      <c r="C175" s="99">
        <v>5</v>
      </c>
      <c r="D175" s="98" t="s">
        <v>29</v>
      </c>
      <c r="E175" s="97"/>
      <c r="F175" s="98" t="s">
        <v>939</v>
      </c>
      <c r="G175" s="98" t="s">
        <v>9</v>
      </c>
      <c r="H175" s="151">
        <v>27</v>
      </c>
      <c r="I175" s="99">
        <v>23</v>
      </c>
      <c r="J175" s="99">
        <v>1</v>
      </c>
      <c r="K175" s="99">
        <v>1</v>
      </c>
      <c r="L175" s="99">
        <v>1</v>
      </c>
      <c r="M175" s="99">
        <v>46</v>
      </c>
      <c r="N175" s="99">
        <v>1</v>
      </c>
      <c r="O175" s="142">
        <v>1</v>
      </c>
      <c r="P175" s="98" t="s">
        <v>1048</v>
      </c>
      <c r="Q175" s="98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</row>
    <row r="176" spans="2:34" s="96" customFormat="1" ht="12">
      <c r="B176" s="97">
        <v>151</v>
      </c>
      <c r="C176" s="99">
        <v>5</v>
      </c>
      <c r="D176" s="98" t="s">
        <v>29</v>
      </c>
      <c r="E176" s="97"/>
      <c r="F176" s="98" t="s">
        <v>95</v>
      </c>
      <c r="G176" s="98" t="s">
        <v>9</v>
      </c>
      <c r="H176" s="151">
        <v>57</v>
      </c>
      <c r="I176" s="99">
        <v>13</v>
      </c>
      <c r="J176" s="99">
        <v>1</v>
      </c>
      <c r="K176" s="99">
        <v>1</v>
      </c>
      <c r="L176" s="99">
        <v>1</v>
      </c>
      <c r="M176" s="99">
        <v>26</v>
      </c>
      <c r="N176" s="99">
        <v>1</v>
      </c>
      <c r="O176" s="99">
        <v>1</v>
      </c>
      <c r="P176" s="98" t="s">
        <v>197</v>
      </c>
      <c r="Q176" s="98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</row>
    <row r="177" spans="2:34" s="96" customFormat="1" ht="12">
      <c r="B177" s="97">
        <v>152</v>
      </c>
      <c r="C177" s="99">
        <v>5</v>
      </c>
      <c r="D177" s="98" t="s">
        <v>29</v>
      </c>
      <c r="E177" s="97"/>
      <c r="F177" s="98" t="s">
        <v>95</v>
      </c>
      <c r="G177" s="98" t="s">
        <v>25</v>
      </c>
      <c r="H177" s="151">
        <v>22</v>
      </c>
      <c r="I177" s="99">
        <v>2</v>
      </c>
      <c r="J177" s="99">
        <v>1</v>
      </c>
      <c r="K177" s="99">
        <v>1</v>
      </c>
      <c r="L177" s="99">
        <v>1</v>
      </c>
      <c r="M177" s="99">
        <v>3</v>
      </c>
      <c r="N177" s="99">
        <v>1</v>
      </c>
      <c r="O177" s="99">
        <v>1</v>
      </c>
      <c r="P177" s="98" t="s">
        <v>1049</v>
      </c>
      <c r="Q177" s="98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</row>
    <row r="178" spans="2:34" s="96" customFormat="1" ht="12">
      <c r="B178" s="97">
        <v>153</v>
      </c>
      <c r="C178" s="99">
        <v>5</v>
      </c>
      <c r="D178" s="98" t="s">
        <v>29</v>
      </c>
      <c r="E178" s="97"/>
      <c r="F178" s="98" t="s">
        <v>940</v>
      </c>
      <c r="G178" s="98" t="s">
        <v>9</v>
      </c>
      <c r="H178" s="151">
        <v>22</v>
      </c>
      <c r="I178" s="99">
        <v>7</v>
      </c>
      <c r="J178" s="99">
        <v>1</v>
      </c>
      <c r="K178" s="99">
        <v>1</v>
      </c>
      <c r="L178" s="99">
        <v>1</v>
      </c>
      <c r="M178" s="99">
        <v>14</v>
      </c>
      <c r="N178" s="99">
        <v>1</v>
      </c>
      <c r="O178" s="99">
        <v>1</v>
      </c>
      <c r="P178" s="98" t="s">
        <v>1050</v>
      </c>
      <c r="Q178" s="98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</row>
    <row r="179" spans="2:34" s="96" customFormat="1" ht="12">
      <c r="B179" s="97">
        <v>221</v>
      </c>
      <c r="C179" s="99">
        <v>5</v>
      </c>
      <c r="D179" s="98" t="s">
        <v>62</v>
      </c>
      <c r="E179" s="97"/>
      <c r="F179" s="98" t="s">
        <v>90</v>
      </c>
      <c r="G179" s="98" t="s">
        <v>9</v>
      </c>
      <c r="H179" s="151">
        <v>1260223</v>
      </c>
      <c r="I179" s="99">
        <v>0</v>
      </c>
      <c r="J179" s="99">
        <v>1</v>
      </c>
      <c r="K179" s="99">
        <v>1</v>
      </c>
      <c r="L179" s="99">
        <v>1</v>
      </c>
      <c r="M179" s="99">
        <v>0</v>
      </c>
      <c r="N179" s="99">
        <v>1</v>
      </c>
      <c r="O179" s="99">
        <v>1</v>
      </c>
      <c r="P179" s="98" t="s">
        <v>192</v>
      </c>
      <c r="Q179" s="98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</row>
    <row r="180" spans="2:34" s="96" customFormat="1" ht="12">
      <c r="B180" s="97">
        <v>222</v>
      </c>
      <c r="C180" s="99">
        <v>5</v>
      </c>
      <c r="D180" s="98" t="s">
        <v>62</v>
      </c>
      <c r="E180" s="97"/>
      <c r="F180" s="98" t="s">
        <v>91</v>
      </c>
      <c r="G180" s="98" t="s">
        <v>9</v>
      </c>
      <c r="H180" s="151">
        <v>3165116</v>
      </c>
      <c r="I180" s="99">
        <v>0</v>
      </c>
      <c r="J180" s="99">
        <v>1</v>
      </c>
      <c r="K180" s="99">
        <v>1</v>
      </c>
      <c r="L180" s="99">
        <v>1</v>
      </c>
      <c r="M180" s="99">
        <v>0</v>
      </c>
      <c r="N180" s="99">
        <v>1</v>
      </c>
      <c r="O180" s="99">
        <v>1</v>
      </c>
      <c r="P180" s="98" t="s">
        <v>193</v>
      </c>
      <c r="Q180" s="98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</row>
    <row r="181" spans="2:34" s="96" customFormat="1" ht="12">
      <c r="B181" s="97">
        <v>223</v>
      </c>
      <c r="C181" s="99">
        <v>5</v>
      </c>
      <c r="D181" s="98" t="s">
        <v>62</v>
      </c>
      <c r="E181" s="97"/>
      <c r="F181" s="98" t="s">
        <v>92</v>
      </c>
      <c r="G181" s="98" t="s">
        <v>9</v>
      </c>
      <c r="H181" s="151">
        <v>696205</v>
      </c>
      <c r="I181" s="99">
        <v>0</v>
      </c>
      <c r="J181" s="99">
        <v>1</v>
      </c>
      <c r="K181" s="99">
        <v>1</v>
      </c>
      <c r="L181" s="99">
        <v>1</v>
      </c>
      <c r="M181" s="99">
        <v>0</v>
      </c>
      <c r="N181" s="99">
        <v>1</v>
      </c>
      <c r="O181" s="99">
        <v>1</v>
      </c>
      <c r="P181" s="98" t="s">
        <v>194</v>
      </c>
      <c r="Q181" s="98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</row>
    <row r="182" spans="2:34" s="96" customFormat="1" ht="12">
      <c r="B182" s="97">
        <v>224</v>
      </c>
      <c r="C182" s="99">
        <v>5</v>
      </c>
      <c r="D182" s="98" t="s">
        <v>62</v>
      </c>
      <c r="E182" s="97"/>
      <c r="F182" s="98" t="s">
        <v>93</v>
      </c>
      <c r="G182" s="98" t="s">
        <v>9</v>
      </c>
      <c r="H182" s="151">
        <v>1612045</v>
      </c>
      <c r="I182" s="99">
        <v>0</v>
      </c>
      <c r="J182" s="99">
        <v>1</v>
      </c>
      <c r="K182" s="99">
        <v>1</v>
      </c>
      <c r="L182" s="99">
        <v>1</v>
      </c>
      <c r="M182" s="99">
        <v>0</v>
      </c>
      <c r="N182" s="99">
        <v>1</v>
      </c>
      <c r="O182" s="99">
        <v>1</v>
      </c>
      <c r="P182" s="98" t="s">
        <v>195</v>
      </c>
      <c r="Q182" s="98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</row>
    <row r="183" spans="2:34" s="96" customFormat="1" ht="12">
      <c r="B183" s="97">
        <v>225</v>
      </c>
      <c r="C183" s="99">
        <v>5</v>
      </c>
      <c r="D183" s="98" t="s">
        <v>62</v>
      </c>
      <c r="E183" s="97"/>
      <c r="F183" s="98" t="s">
        <v>96</v>
      </c>
      <c r="G183" s="98" t="s">
        <v>9</v>
      </c>
      <c r="H183" s="151">
        <v>1776819</v>
      </c>
      <c r="I183" s="99">
        <v>0</v>
      </c>
      <c r="J183" s="99">
        <v>1</v>
      </c>
      <c r="K183" s="99">
        <v>1</v>
      </c>
      <c r="L183" s="99">
        <v>1</v>
      </c>
      <c r="M183" s="99">
        <v>0</v>
      </c>
      <c r="N183" s="99">
        <v>1</v>
      </c>
      <c r="O183" s="99">
        <v>1</v>
      </c>
      <c r="P183" s="98" t="s">
        <v>198</v>
      </c>
      <c r="Q183" s="98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</row>
    <row r="184" spans="2:34" s="96" customFormat="1" ht="12">
      <c r="B184" s="97">
        <v>51</v>
      </c>
      <c r="C184" s="99">
        <v>4</v>
      </c>
      <c r="D184" s="98" t="s">
        <v>18</v>
      </c>
      <c r="E184" s="97"/>
      <c r="F184" s="98" t="s">
        <v>40</v>
      </c>
      <c r="G184" s="98" t="s">
        <v>9</v>
      </c>
      <c r="H184" s="151">
        <v>18375</v>
      </c>
      <c r="I184" s="99">
        <v>0</v>
      </c>
      <c r="J184" s="99">
        <v>1</v>
      </c>
      <c r="K184" s="99">
        <v>1</v>
      </c>
      <c r="L184" s="99">
        <v>1</v>
      </c>
      <c r="M184" s="99">
        <v>0</v>
      </c>
      <c r="N184" s="99">
        <v>1</v>
      </c>
      <c r="O184" s="126">
        <v>1</v>
      </c>
      <c r="P184" s="98" t="s">
        <v>142</v>
      </c>
      <c r="Q184" s="98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</row>
    <row r="185" spans="2:34" s="96" customFormat="1" ht="12">
      <c r="B185" s="97">
        <v>154</v>
      </c>
      <c r="C185" s="99">
        <v>5</v>
      </c>
      <c r="D185" s="98" t="s">
        <v>29</v>
      </c>
      <c r="E185" s="97"/>
      <c r="F185" s="98" t="s">
        <v>98</v>
      </c>
      <c r="G185" s="98" t="s">
        <v>9</v>
      </c>
      <c r="H185" s="151">
        <v>18</v>
      </c>
      <c r="I185" s="99">
        <v>23</v>
      </c>
      <c r="J185" s="99">
        <v>1</v>
      </c>
      <c r="K185" s="99">
        <v>1</v>
      </c>
      <c r="L185" s="99">
        <v>1</v>
      </c>
      <c r="M185" s="99">
        <v>46</v>
      </c>
      <c r="N185" s="99">
        <v>1</v>
      </c>
      <c r="O185" s="142">
        <v>1</v>
      </c>
      <c r="P185" s="98" t="s">
        <v>200</v>
      </c>
      <c r="Q185" s="98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99"/>
    </row>
    <row r="186" spans="2:34" s="96" customFormat="1" ht="12">
      <c r="B186" s="97">
        <v>155</v>
      </c>
      <c r="C186" s="99">
        <v>5</v>
      </c>
      <c r="D186" s="98" t="s">
        <v>29</v>
      </c>
      <c r="E186" s="97"/>
      <c r="F186" s="98" t="s">
        <v>98</v>
      </c>
      <c r="G186" s="98" t="s">
        <v>25</v>
      </c>
      <c r="H186" s="151">
        <v>7</v>
      </c>
      <c r="I186" s="99">
        <v>6</v>
      </c>
      <c r="J186" s="99">
        <v>1</v>
      </c>
      <c r="K186" s="99">
        <v>1</v>
      </c>
      <c r="L186" s="99">
        <v>1</v>
      </c>
      <c r="M186" s="99">
        <v>11</v>
      </c>
      <c r="N186" s="99">
        <v>1</v>
      </c>
      <c r="O186" s="99">
        <v>1</v>
      </c>
      <c r="P186" s="98" t="s">
        <v>1051</v>
      </c>
      <c r="Q186" s="98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</row>
    <row r="187" spans="2:34" s="96" customFormat="1" ht="12">
      <c r="B187" s="97">
        <v>156</v>
      </c>
      <c r="C187" s="99">
        <v>5</v>
      </c>
      <c r="D187" s="98" t="s">
        <v>29</v>
      </c>
      <c r="E187" s="97"/>
      <c r="F187" s="98" t="s">
        <v>99</v>
      </c>
      <c r="G187" s="98" t="s">
        <v>9</v>
      </c>
      <c r="H187" s="151">
        <v>2046</v>
      </c>
      <c r="I187" s="99">
        <v>1</v>
      </c>
      <c r="J187" s="99">
        <v>1</v>
      </c>
      <c r="K187" s="99">
        <v>1</v>
      </c>
      <c r="L187" s="99">
        <v>1</v>
      </c>
      <c r="M187" s="99">
        <v>2</v>
      </c>
      <c r="N187" s="99">
        <v>1</v>
      </c>
      <c r="O187" s="99">
        <v>1</v>
      </c>
      <c r="P187" s="98" t="s">
        <v>201</v>
      </c>
      <c r="Q187" s="98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</row>
    <row r="188" spans="2:34" s="96" customFormat="1" ht="12">
      <c r="B188" s="97">
        <v>158</v>
      </c>
      <c r="C188" s="99">
        <v>5</v>
      </c>
      <c r="D188" s="98" t="s">
        <v>29</v>
      </c>
      <c r="E188" s="97"/>
      <c r="F188" s="98" t="s">
        <v>941</v>
      </c>
      <c r="G188" s="98" t="s">
        <v>25</v>
      </c>
      <c r="H188" s="151">
        <v>8</v>
      </c>
      <c r="I188" s="99">
        <v>8</v>
      </c>
      <c r="J188" s="99">
        <v>1</v>
      </c>
      <c r="K188" s="99">
        <v>1</v>
      </c>
      <c r="L188" s="99">
        <v>1</v>
      </c>
      <c r="M188" s="99">
        <v>15</v>
      </c>
      <c r="N188" s="99">
        <v>1</v>
      </c>
      <c r="O188" s="99">
        <v>1</v>
      </c>
      <c r="P188" s="98" t="s">
        <v>1053</v>
      </c>
      <c r="Q188" s="98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</row>
    <row r="189" spans="2:34" s="96" customFormat="1" ht="12" customHeight="1">
      <c r="B189" s="97">
        <v>160</v>
      </c>
      <c r="C189" s="99">
        <v>5</v>
      </c>
      <c r="D189" s="98" t="s">
        <v>29</v>
      </c>
      <c r="E189" s="97"/>
      <c r="F189" s="98" t="s">
        <v>100</v>
      </c>
      <c r="G189" s="98" t="s">
        <v>25</v>
      </c>
      <c r="H189" s="151">
        <v>373</v>
      </c>
      <c r="I189" s="99">
        <v>8</v>
      </c>
      <c r="J189" s="99">
        <v>1</v>
      </c>
      <c r="K189" s="99">
        <v>1</v>
      </c>
      <c r="L189" s="99">
        <v>1</v>
      </c>
      <c r="M189" s="99">
        <v>15</v>
      </c>
      <c r="N189" s="99">
        <v>1</v>
      </c>
      <c r="O189" s="99">
        <v>1</v>
      </c>
      <c r="P189" s="98" t="s">
        <v>1054</v>
      </c>
      <c r="Q189" s="98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</row>
    <row r="190" spans="2:34" s="96" customFormat="1" ht="12" customHeight="1">
      <c r="B190" s="97">
        <v>161</v>
      </c>
      <c r="C190" s="99">
        <v>5</v>
      </c>
      <c r="D190" s="98" t="s">
        <v>29</v>
      </c>
      <c r="E190" s="97"/>
      <c r="F190" s="98" t="s">
        <v>101</v>
      </c>
      <c r="G190" s="98" t="s">
        <v>9</v>
      </c>
      <c r="H190" s="151">
        <v>51</v>
      </c>
      <c r="I190" s="99">
        <v>7</v>
      </c>
      <c r="J190" s="99">
        <v>1</v>
      </c>
      <c r="K190" s="99">
        <v>1</v>
      </c>
      <c r="L190" s="99">
        <v>1</v>
      </c>
      <c r="M190" s="99">
        <v>14</v>
      </c>
      <c r="N190" s="99">
        <v>1</v>
      </c>
      <c r="O190" s="99">
        <v>1</v>
      </c>
      <c r="P190" s="98" t="s">
        <v>203</v>
      </c>
      <c r="Q190" s="98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</row>
    <row r="191" spans="2:34" s="96" customFormat="1" ht="12" customHeight="1">
      <c r="B191" s="97">
        <v>226</v>
      </c>
      <c r="C191" s="99">
        <v>5</v>
      </c>
      <c r="D191" s="98" t="s">
        <v>62</v>
      </c>
      <c r="E191" s="97"/>
      <c r="F191" s="98" t="s">
        <v>955</v>
      </c>
      <c r="G191" s="98" t="s">
        <v>9</v>
      </c>
      <c r="H191" s="151">
        <v>1507930</v>
      </c>
      <c r="I191" s="99">
        <v>0</v>
      </c>
      <c r="J191" s="99">
        <v>1</v>
      </c>
      <c r="K191" s="99">
        <v>1</v>
      </c>
      <c r="L191" s="99">
        <v>1</v>
      </c>
      <c r="M191" s="99">
        <v>0</v>
      </c>
      <c r="N191" s="99">
        <v>1</v>
      </c>
      <c r="O191" s="99">
        <v>1</v>
      </c>
      <c r="P191" s="98" t="s">
        <v>1090</v>
      </c>
      <c r="Q191" s="98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</row>
    <row r="192" spans="2:34" s="96" customFormat="1" ht="12" customHeight="1">
      <c r="B192" s="97">
        <v>227</v>
      </c>
      <c r="C192" s="99">
        <v>5</v>
      </c>
      <c r="D192" s="98" t="s">
        <v>62</v>
      </c>
      <c r="E192" s="97"/>
      <c r="F192" s="98" t="s">
        <v>956</v>
      </c>
      <c r="G192" s="98" t="s">
        <v>9</v>
      </c>
      <c r="H192" s="151">
        <v>1</v>
      </c>
      <c r="I192" s="99">
        <v>1</v>
      </c>
      <c r="J192" s="99">
        <v>1</v>
      </c>
      <c r="K192" s="99">
        <v>1</v>
      </c>
      <c r="L192" s="99">
        <v>1</v>
      </c>
      <c r="M192" s="99">
        <v>2</v>
      </c>
      <c r="N192" s="99">
        <v>1</v>
      </c>
      <c r="O192" s="99">
        <v>1</v>
      </c>
      <c r="P192" s="98" t="s">
        <v>1091</v>
      </c>
      <c r="Q192" s="98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</row>
    <row r="193" spans="2:34" s="96" customFormat="1" ht="12" customHeight="1">
      <c r="B193" s="97">
        <v>228</v>
      </c>
      <c r="C193" s="99">
        <v>5</v>
      </c>
      <c r="D193" s="98" t="s">
        <v>62</v>
      </c>
      <c r="E193" s="97"/>
      <c r="F193" s="98" t="s">
        <v>97</v>
      </c>
      <c r="G193" s="98" t="s">
        <v>9</v>
      </c>
      <c r="H193" s="151">
        <v>1038934</v>
      </c>
      <c r="I193" s="99">
        <v>0</v>
      </c>
      <c r="J193" s="99">
        <v>1</v>
      </c>
      <c r="K193" s="99">
        <v>1</v>
      </c>
      <c r="L193" s="99">
        <v>1</v>
      </c>
      <c r="M193" s="99">
        <v>0</v>
      </c>
      <c r="N193" s="99">
        <v>1</v>
      </c>
      <c r="O193" s="99">
        <v>1</v>
      </c>
      <c r="P193" s="98" t="s">
        <v>199</v>
      </c>
      <c r="Q193" s="98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</row>
    <row r="194" spans="2:34" s="96" customFormat="1" ht="12" customHeight="1">
      <c r="B194" s="97">
        <v>229</v>
      </c>
      <c r="C194" s="99">
        <v>5</v>
      </c>
      <c r="D194" s="98" t="s">
        <v>62</v>
      </c>
      <c r="E194" s="97"/>
      <c r="F194" s="98" t="s">
        <v>102</v>
      </c>
      <c r="G194" s="98" t="s">
        <v>9</v>
      </c>
      <c r="H194" s="151">
        <v>130</v>
      </c>
      <c r="I194" s="99">
        <v>16</v>
      </c>
      <c r="J194" s="99">
        <v>1</v>
      </c>
      <c r="K194" s="99">
        <v>1</v>
      </c>
      <c r="L194" s="99">
        <v>1</v>
      </c>
      <c r="M194" s="99">
        <v>32</v>
      </c>
      <c r="N194" s="99">
        <v>1</v>
      </c>
      <c r="O194" s="99">
        <v>1</v>
      </c>
      <c r="P194" s="98" t="s">
        <v>204</v>
      </c>
      <c r="Q194" s="98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</row>
    <row r="195" spans="2:34" s="96" customFormat="1" ht="12" customHeight="1">
      <c r="B195" s="97">
        <v>52</v>
      </c>
      <c r="C195" s="99">
        <v>4</v>
      </c>
      <c r="D195" s="98" t="s">
        <v>18</v>
      </c>
      <c r="E195" s="97"/>
      <c r="F195" s="98" t="s">
        <v>46</v>
      </c>
      <c r="G195" s="98" t="s">
        <v>9</v>
      </c>
      <c r="H195" s="151">
        <v>141</v>
      </c>
      <c r="I195" s="99">
        <v>9</v>
      </c>
      <c r="J195" s="99">
        <v>1</v>
      </c>
      <c r="K195" s="99">
        <v>1</v>
      </c>
      <c r="L195" s="99">
        <v>1</v>
      </c>
      <c r="M195" s="99">
        <v>18</v>
      </c>
      <c r="N195" s="99">
        <v>1</v>
      </c>
      <c r="O195" s="126">
        <v>1</v>
      </c>
      <c r="P195" s="98" t="s">
        <v>148</v>
      </c>
      <c r="Q195" s="98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</row>
    <row r="196" spans="2:34" s="96" customFormat="1" ht="12" customHeight="1">
      <c r="B196" s="97">
        <v>162</v>
      </c>
      <c r="C196" s="99">
        <v>5</v>
      </c>
      <c r="D196" s="98" t="s">
        <v>29</v>
      </c>
      <c r="E196" s="97"/>
      <c r="F196" s="98" t="s">
        <v>103</v>
      </c>
      <c r="G196" s="98" t="s">
        <v>9</v>
      </c>
      <c r="H196" s="151">
        <v>13</v>
      </c>
      <c r="I196" s="99">
        <v>23</v>
      </c>
      <c r="J196" s="99">
        <v>1</v>
      </c>
      <c r="K196" s="99">
        <v>1</v>
      </c>
      <c r="L196" s="99">
        <v>1</v>
      </c>
      <c r="M196" s="99">
        <v>46</v>
      </c>
      <c r="N196" s="99">
        <v>1</v>
      </c>
      <c r="O196" s="142">
        <v>1</v>
      </c>
      <c r="P196" s="98" t="s">
        <v>205</v>
      </c>
      <c r="Q196" s="98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</row>
    <row r="197" spans="2:34" s="96" customFormat="1" ht="12" customHeight="1">
      <c r="B197" s="97">
        <v>163</v>
      </c>
      <c r="C197" s="99">
        <v>5</v>
      </c>
      <c r="D197" s="98" t="s">
        <v>29</v>
      </c>
      <c r="E197" s="97"/>
      <c r="F197" s="98" t="s">
        <v>103</v>
      </c>
      <c r="G197" s="98" t="s">
        <v>25</v>
      </c>
      <c r="H197" s="151">
        <v>7</v>
      </c>
      <c r="I197" s="99">
        <v>7</v>
      </c>
      <c r="J197" s="99">
        <v>1</v>
      </c>
      <c r="K197" s="99">
        <v>1</v>
      </c>
      <c r="L197" s="99">
        <v>1</v>
      </c>
      <c r="M197" s="99">
        <v>13</v>
      </c>
      <c r="N197" s="99">
        <v>1</v>
      </c>
      <c r="O197" s="99">
        <v>1</v>
      </c>
      <c r="P197" s="98" t="s">
        <v>1055</v>
      </c>
      <c r="Q197" s="98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</row>
    <row r="198" spans="2:34" s="96" customFormat="1" ht="12" customHeight="1">
      <c r="B198" s="97">
        <v>165</v>
      </c>
      <c r="C198" s="99">
        <v>5</v>
      </c>
      <c r="D198" s="98" t="s">
        <v>29</v>
      </c>
      <c r="E198" s="97"/>
      <c r="F198" s="98" t="s">
        <v>104</v>
      </c>
      <c r="G198" s="98" t="s">
        <v>25</v>
      </c>
      <c r="H198" s="151">
        <v>4</v>
      </c>
      <c r="I198" s="99">
        <v>13</v>
      </c>
      <c r="J198" s="99">
        <v>1</v>
      </c>
      <c r="K198" s="99">
        <v>1</v>
      </c>
      <c r="L198" s="99">
        <v>1</v>
      </c>
      <c r="M198" s="99">
        <v>25</v>
      </c>
      <c r="N198" s="99">
        <v>1</v>
      </c>
      <c r="O198" s="99">
        <v>1</v>
      </c>
      <c r="P198" s="98" t="s">
        <v>206</v>
      </c>
      <c r="Q198" s="98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</row>
    <row r="199" spans="2:34" s="96" customFormat="1" ht="12" customHeight="1">
      <c r="B199" s="97">
        <v>164</v>
      </c>
      <c r="C199" s="99">
        <v>5</v>
      </c>
      <c r="D199" s="98" t="s">
        <v>29</v>
      </c>
      <c r="E199" s="97"/>
      <c r="F199" s="98" t="s">
        <v>104</v>
      </c>
      <c r="G199" s="98" t="s">
        <v>9</v>
      </c>
      <c r="H199" s="151">
        <v>15</v>
      </c>
      <c r="I199" s="99">
        <v>11</v>
      </c>
      <c r="J199" s="99">
        <v>1</v>
      </c>
      <c r="K199" s="99">
        <v>1</v>
      </c>
      <c r="L199" s="99">
        <v>1</v>
      </c>
      <c r="M199" s="99">
        <v>22</v>
      </c>
      <c r="N199" s="99">
        <v>1</v>
      </c>
      <c r="O199" s="99">
        <v>1</v>
      </c>
      <c r="P199" s="98" t="s">
        <v>1056</v>
      </c>
      <c r="Q199" s="98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</row>
    <row r="200" spans="2:34" s="96" customFormat="1" ht="12" customHeight="1">
      <c r="B200" s="97">
        <v>167</v>
      </c>
      <c r="C200" s="99">
        <v>5</v>
      </c>
      <c r="D200" s="98" t="s">
        <v>29</v>
      </c>
      <c r="E200" s="97"/>
      <c r="F200" s="98" t="s">
        <v>105</v>
      </c>
      <c r="G200" s="98" t="s">
        <v>25</v>
      </c>
      <c r="H200" s="151">
        <v>2</v>
      </c>
      <c r="I200" s="99">
        <v>25</v>
      </c>
      <c r="J200" s="99">
        <v>1</v>
      </c>
      <c r="K200" s="99">
        <v>1</v>
      </c>
      <c r="L200" s="99">
        <v>1</v>
      </c>
      <c r="M200" s="99">
        <v>49</v>
      </c>
      <c r="N200" s="99">
        <v>1</v>
      </c>
      <c r="O200" s="142">
        <v>1</v>
      </c>
      <c r="P200" s="98" t="s">
        <v>207</v>
      </c>
      <c r="Q200" s="98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</row>
    <row r="201" spans="2:34" s="96" customFormat="1" ht="12" customHeight="1">
      <c r="B201" s="97">
        <v>166</v>
      </c>
      <c r="C201" s="99">
        <v>5</v>
      </c>
      <c r="D201" s="98" t="s">
        <v>29</v>
      </c>
      <c r="E201" s="97"/>
      <c r="F201" s="98" t="s">
        <v>105</v>
      </c>
      <c r="G201" s="98" t="s">
        <v>9</v>
      </c>
      <c r="H201" s="151">
        <v>12</v>
      </c>
      <c r="I201" s="99">
        <v>20</v>
      </c>
      <c r="J201" s="99">
        <v>1</v>
      </c>
      <c r="K201" s="99">
        <v>1</v>
      </c>
      <c r="L201" s="99">
        <v>1</v>
      </c>
      <c r="M201" s="99">
        <v>39</v>
      </c>
      <c r="N201" s="99">
        <v>1</v>
      </c>
      <c r="O201" s="99">
        <v>1</v>
      </c>
      <c r="P201" s="98" t="s">
        <v>1057</v>
      </c>
      <c r="Q201" s="98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</row>
    <row r="202" spans="2:34" s="96" customFormat="1" ht="12" customHeight="1">
      <c r="B202" s="97">
        <v>168</v>
      </c>
      <c r="C202" s="99">
        <v>5</v>
      </c>
      <c r="D202" s="98" t="s">
        <v>29</v>
      </c>
      <c r="E202" s="97"/>
      <c r="F202" s="98" t="s">
        <v>106</v>
      </c>
      <c r="G202" s="98" t="s">
        <v>9</v>
      </c>
      <c r="H202" s="151">
        <v>13</v>
      </c>
      <c r="I202" s="99">
        <v>13</v>
      </c>
      <c r="J202" s="99">
        <v>1</v>
      </c>
      <c r="K202" s="99">
        <v>1</v>
      </c>
      <c r="L202" s="99">
        <v>1</v>
      </c>
      <c r="M202" s="99">
        <v>25</v>
      </c>
      <c r="N202" s="99">
        <v>1</v>
      </c>
      <c r="O202" s="99">
        <v>1</v>
      </c>
      <c r="P202" s="98" t="s">
        <v>1058</v>
      </c>
      <c r="Q202" s="98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</row>
    <row r="203" spans="2:34" s="96" customFormat="1" ht="12" customHeight="1">
      <c r="B203" s="97">
        <v>171</v>
      </c>
      <c r="C203" s="99">
        <v>5</v>
      </c>
      <c r="D203" s="98" t="s">
        <v>29</v>
      </c>
      <c r="E203" s="97"/>
      <c r="F203" s="98" t="s">
        <v>107</v>
      </c>
      <c r="G203" s="98" t="s">
        <v>25</v>
      </c>
      <c r="H203" s="151">
        <v>30</v>
      </c>
      <c r="I203" s="99">
        <v>23</v>
      </c>
      <c r="J203" s="99">
        <v>1</v>
      </c>
      <c r="K203" s="99">
        <v>1</v>
      </c>
      <c r="L203" s="99">
        <v>1</v>
      </c>
      <c r="M203" s="99">
        <v>45</v>
      </c>
      <c r="N203" s="99">
        <v>1</v>
      </c>
      <c r="O203" s="99">
        <v>1</v>
      </c>
      <c r="P203" s="98" t="s">
        <v>1059</v>
      </c>
      <c r="Q203" s="98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9"/>
      <c r="AG203" s="99"/>
      <c r="AH203" s="99"/>
    </row>
    <row r="204" spans="2:34" s="96" customFormat="1" ht="12" customHeight="1">
      <c r="B204" s="97">
        <v>230</v>
      </c>
      <c r="C204" s="99">
        <v>5</v>
      </c>
      <c r="D204" s="98" t="s">
        <v>62</v>
      </c>
      <c r="E204" s="97"/>
      <c r="F204" s="98" t="s">
        <v>957</v>
      </c>
      <c r="G204" s="98" t="s">
        <v>9</v>
      </c>
      <c r="H204" s="151">
        <v>46</v>
      </c>
      <c r="I204" s="99">
        <v>14</v>
      </c>
      <c r="J204" s="99">
        <v>1</v>
      </c>
      <c r="K204" s="99">
        <v>1</v>
      </c>
      <c r="L204" s="99">
        <v>1</v>
      </c>
      <c r="M204" s="99">
        <v>28</v>
      </c>
      <c r="N204" s="99">
        <v>1</v>
      </c>
      <c r="O204" s="99">
        <v>1</v>
      </c>
      <c r="P204" s="98" t="s">
        <v>1092</v>
      </c>
      <c r="Q204" s="98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  <c r="AD204" s="99"/>
      <c r="AE204" s="99"/>
      <c r="AF204" s="99"/>
      <c r="AG204" s="99"/>
      <c r="AH204" s="99"/>
    </row>
    <row r="205" spans="2:34" s="96" customFormat="1" ht="12" customHeight="1">
      <c r="B205" s="97">
        <v>231</v>
      </c>
      <c r="C205" s="99">
        <v>5</v>
      </c>
      <c r="D205" s="98" t="s">
        <v>62</v>
      </c>
      <c r="E205" s="97"/>
      <c r="F205" s="98" t="s">
        <v>958</v>
      </c>
      <c r="G205" s="98" t="s">
        <v>9</v>
      </c>
      <c r="H205" s="151">
        <v>37</v>
      </c>
      <c r="I205" s="99">
        <v>20</v>
      </c>
      <c r="J205" s="99">
        <v>1</v>
      </c>
      <c r="K205" s="99">
        <v>1</v>
      </c>
      <c r="L205" s="99">
        <v>1</v>
      </c>
      <c r="M205" s="99">
        <v>40</v>
      </c>
      <c r="N205" s="99">
        <v>1</v>
      </c>
      <c r="O205" s="99">
        <v>1</v>
      </c>
      <c r="P205" s="98" t="s">
        <v>1093</v>
      </c>
      <c r="Q205" s="98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  <c r="AD205" s="99"/>
      <c r="AE205" s="99"/>
      <c r="AF205" s="99"/>
      <c r="AG205" s="99"/>
      <c r="AH205" s="99"/>
    </row>
    <row r="206" spans="2:34" s="96" customFormat="1" ht="12" customHeight="1">
      <c r="B206" s="97">
        <v>6</v>
      </c>
      <c r="C206" s="126">
        <v>3</v>
      </c>
      <c r="D206" s="127" t="s">
        <v>6</v>
      </c>
      <c r="E206" s="187"/>
      <c r="F206" s="127" t="s">
        <v>15</v>
      </c>
      <c r="G206" s="127" t="s">
        <v>9</v>
      </c>
      <c r="H206" s="155">
        <v>9</v>
      </c>
      <c r="I206" s="126">
        <v>0</v>
      </c>
      <c r="J206" s="126">
        <v>1</v>
      </c>
      <c r="K206" s="126">
        <v>1</v>
      </c>
      <c r="L206" s="126">
        <v>1</v>
      </c>
      <c r="M206" s="126">
        <v>0</v>
      </c>
      <c r="N206" s="126">
        <v>1</v>
      </c>
      <c r="O206" s="126">
        <v>1</v>
      </c>
      <c r="P206" s="127" t="s">
        <v>125</v>
      </c>
      <c r="Q206" s="127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  <c r="AD206" s="99"/>
      <c r="AE206" s="99"/>
      <c r="AF206" s="99"/>
      <c r="AG206" s="99"/>
      <c r="AH206" s="99"/>
    </row>
    <row r="207" spans="2:34" s="96" customFormat="1" ht="12" customHeight="1">
      <c r="B207" s="97">
        <v>29</v>
      </c>
      <c r="C207" s="99">
        <v>4</v>
      </c>
      <c r="D207" s="98" t="s">
        <v>22</v>
      </c>
      <c r="E207" s="97"/>
      <c r="F207" s="98" t="s">
        <v>50</v>
      </c>
      <c r="G207" s="98" t="s">
        <v>9</v>
      </c>
      <c r="H207" s="151">
        <v>2</v>
      </c>
      <c r="I207" s="99">
        <v>23</v>
      </c>
      <c r="J207" s="99">
        <v>1</v>
      </c>
      <c r="K207" s="99">
        <v>1</v>
      </c>
      <c r="L207" s="99">
        <v>1</v>
      </c>
      <c r="M207" s="99">
        <v>45</v>
      </c>
      <c r="N207" s="99">
        <v>1</v>
      </c>
      <c r="O207" s="99">
        <v>1</v>
      </c>
      <c r="P207" s="98" t="s">
        <v>152</v>
      </c>
      <c r="Q207" s="98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</row>
    <row r="208" spans="2:34" s="96" customFormat="1" ht="12" customHeight="1">
      <c r="B208" s="97">
        <v>30</v>
      </c>
      <c r="C208" s="99">
        <v>4</v>
      </c>
      <c r="D208" s="98" t="s">
        <v>22</v>
      </c>
      <c r="E208" s="97"/>
      <c r="F208" s="98" t="s">
        <v>50</v>
      </c>
      <c r="G208" s="98" t="s">
        <v>25</v>
      </c>
      <c r="H208" s="151">
        <v>261</v>
      </c>
      <c r="I208" s="99">
        <v>9</v>
      </c>
      <c r="J208" s="99">
        <v>1</v>
      </c>
      <c r="K208" s="99">
        <v>1</v>
      </c>
      <c r="L208" s="99">
        <v>1</v>
      </c>
      <c r="M208" s="99">
        <v>17</v>
      </c>
      <c r="N208" s="99">
        <v>1</v>
      </c>
      <c r="O208" s="99">
        <v>1</v>
      </c>
      <c r="P208" s="98" t="s">
        <v>975</v>
      </c>
      <c r="Q208" s="98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</row>
    <row r="209" spans="2:34" s="96" customFormat="1" ht="12" customHeight="1">
      <c r="B209" s="97">
        <v>32</v>
      </c>
      <c r="C209" s="99">
        <v>4</v>
      </c>
      <c r="D209" s="98" t="s">
        <v>22</v>
      </c>
      <c r="E209" s="97"/>
      <c r="F209" s="98" t="s">
        <v>51</v>
      </c>
      <c r="G209" s="98" t="s">
        <v>25</v>
      </c>
      <c r="H209" s="151">
        <v>11</v>
      </c>
      <c r="I209" s="99">
        <v>14</v>
      </c>
      <c r="J209" s="99">
        <v>1</v>
      </c>
      <c r="K209" s="99">
        <v>1</v>
      </c>
      <c r="L209" s="99">
        <v>1</v>
      </c>
      <c r="M209" s="99">
        <v>27</v>
      </c>
      <c r="N209" s="99">
        <v>1</v>
      </c>
      <c r="O209" s="99">
        <v>1</v>
      </c>
      <c r="P209" s="98" t="s">
        <v>153</v>
      </c>
      <c r="Q209" s="98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/>
      <c r="AH209" s="99"/>
    </row>
    <row r="210" spans="2:34" s="96" customFormat="1" ht="12" customHeight="1">
      <c r="B210" s="97">
        <v>31</v>
      </c>
      <c r="C210" s="99">
        <v>4</v>
      </c>
      <c r="D210" s="98" t="s">
        <v>22</v>
      </c>
      <c r="E210" s="97"/>
      <c r="F210" s="98" t="s">
        <v>51</v>
      </c>
      <c r="G210" s="98" t="s">
        <v>9</v>
      </c>
      <c r="H210" s="151">
        <v>13</v>
      </c>
      <c r="I210" s="99">
        <v>1</v>
      </c>
      <c r="J210" s="99">
        <v>1</v>
      </c>
      <c r="K210" s="99">
        <v>1</v>
      </c>
      <c r="L210" s="99">
        <v>1</v>
      </c>
      <c r="M210" s="99">
        <v>2</v>
      </c>
      <c r="N210" s="99">
        <v>1</v>
      </c>
      <c r="O210" s="99">
        <v>1</v>
      </c>
      <c r="P210" s="98" t="s">
        <v>976</v>
      </c>
      <c r="Q210" s="98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9"/>
      <c r="AG210" s="99"/>
      <c r="AH210" s="99"/>
    </row>
    <row r="211" spans="2:34" s="96" customFormat="1" ht="12" customHeight="1">
      <c r="B211" s="97">
        <v>34</v>
      </c>
      <c r="C211" s="99">
        <v>4</v>
      </c>
      <c r="D211" s="98" t="s">
        <v>22</v>
      </c>
      <c r="E211" s="97"/>
      <c r="F211" s="98" t="s">
        <v>52</v>
      </c>
      <c r="G211" s="98" t="s">
        <v>25</v>
      </c>
      <c r="H211" s="151">
        <v>81</v>
      </c>
      <c r="I211" s="99">
        <v>22</v>
      </c>
      <c r="J211" s="99">
        <v>1</v>
      </c>
      <c r="K211" s="99">
        <v>1</v>
      </c>
      <c r="L211" s="99">
        <v>1</v>
      </c>
      <c r="M211" s="99">
        <v>43</v>
      </c>
      <c r="N211" s="99">
        <v>1</v>
      </c>
      <c r="O211" s="99">
        <v>1</v>
      </c>
      <c r="P211" s="98" t="s">
        <v>154</v>
      </c>
      <c r="Q211" s="98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</row>
    <row r="212" spans="2:34" s="96" customFormat="1" ht="12" customHeight="1">
      <c r="B212" s="97">
        <v>33</v>
      </c>
      <c r="C212" s="99">
        <v>4</v>
      </c>
      <c r="D212" s="98" t="s">
        <v>22</v>
      </c>
      <c r="E212" s="97"/>
      <c r="F212" s="98" t="s">
        <v>52</v>
      </c>
      <c r="G212" s="98" t="s">
        <v>9</v>
      </c>
      <c r="H212" s="151">
        <v>65</v>
      </c>
      <c r="I212" s="99">
        <v>14</v>
      </c>
      <c r="J212" s="99">
        <v>1</v>
      </c>
      <c r="K212" s="99">
        <v>1</v>
      </c>
      <c r="L212" s="99">
        <v>1</v>
      </c>
      <c r="M212" s="99">
        <v>28</v>
      </c>
      <c r="N212" s="99">
        <v>1</v>
      </c>
      <c r="O212" s="99">
        <v>1</v>
      </c>
      <c r="P212" s="98" t="s">
        <v>977</v>
      </c>
      <c r="Q212" s="98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</row>
    <row r="213" spans="2:34" s="96" customFormat="1" ht="12" customHeight="1">
      <c r="B213" s="97">
        <v>35</v>
      </c>
      <c r="C213" s="99">
        <v>4</v>
      </c>
      <c r="D213" s="98" t="s">
        <v>22</v>
      </c>
      <c r="E213" s="97"/>
      <c r="F213" s="98" t="s">
        <v>53</v>
      </c>
      <c r="G213" s="98" t="s">
        <v>9</v>
      </c>
      <c r="H213" s="151">
        <v>105</v>
      </c>
      <c r="I213" s="99">
        <v>1</v>
      </c>
      <c r="J213" s="99">
        <v>1</v>
      </c>
      <c r="K213" s="99">
        <v>1</v>
      </c>
      <c r="L213" s="99">
        <v>1</v>
      </c>
      <c r="M213" s="99">
        <v>1</v>
      </c>
      <c r="N213" s="99">
        <v>1</v>
      </c>
      <c r="O213" s="99">
        <v>1</v>
      </c>
      <c r="P213" s="98" t="s">
        <v>155</v>
      </c>
      <c r="Q213" s="98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</row>
    <row r="214" spans="2:34" s="96" customFormat="1" ht="12" customHeight="1">
      <c r="B214" s="97">
        <v>53</v>
      </c>
      <c r="C214" s="99">
        <v>4</v>
      </c>
      <c r="D214" s="98" t="s">
        <v>18</v>
      </c>
      <c r="E214" s="97"/>
      <c r="F214" s="98" t="s">
        <v>47</v>
      </c>
      <c r="G214" s="98" t="s">
        <v>9</v>
      </c>
      <c r="H214" s="151">
        <v>31</v>
      </c>
      <c r="I214" s="99">
        <v>14</v>
      </c>
      <c r="J214" s="99">
        <v>1</v>
      </c>
      <c r="K214" s="99">
        <v>1</v>
      </c>
      <c r="L214" s="99">
        <v>1</v>
      </c>
      <c r="M214" s="99">
        <v>28</v>
      </c>
      <c r="N214" s="99">
        <v>1</v>
      </c>
      <c r="O214" s="99">
        <v>1</v>
      </c>
      <c r="P214" s="98" t="s">
        <v>149</v>
      </c>
      <c r="Q214" s="98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</row>
    <row r="215" spans="2:34" s="96" customFormat="1" ht="12" customHeight="1">
      <c r="B215" s="97">
        <v>172</v>
      </c>
      <c r="C215" s="99">
        <v>5</v>
      </c>
      <c r="D215" s="98" t="s">
        <v>29</v>
      </c>
      <c r="E215" s="97"/>
      <c r="F215" s="98" t="s">
        <v>109</v>
      </c>
      <c r="G215" s="98" t="s">
        <v>9</v>
      </c>
      <c r="H215" s="151">
        <v>7</v>
      </c>
      <c r="I215" s="99">
        <v>23</v>
      </c>
      <c r="J215" s="99">
        <v>1</v>
      </c>
      <c r="K215" s="99">
        <v>1</v>
      </c>
      <c r="L215" s="99">
        <v>1</v>
      </c>
      <c r="M215" s="99">
        <v>46</v>
      </c>
      <c r="N215" s="99">
        <v>1</v>
      </c>
      <c r="O215" s="142">
        <v>1</v>
      </c>
      <c r="P215" s="98" t="s">
        <v>211</v>
      </c>
      <c r="Q215" s="98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</row>
    <row r="216" spans="2:34" s="96" customFormat="1" ht="12" customHeight="1">
      <c r="B216" s="97">
        <v>173</v>
      </c>
      <c r="C216" s="99">
        <v>5</v>
      </c>
      <c r="D216" s="98" t="s">
        <v>29</v>
      </c>
      <c r="E216" s="97"/>
      <c r="F216" s="98" t="s">
        <v>109</v>
      </c>
      <c r="G216" s="98" t="s">
        <v>25</v>
      </c>
      <c r="H216" s="151">
        <v>13</v>
      </c>
      <c r="I216" s="99">
        <v>8</v>
      </c>
      <c r="J216" s="99">
        <v>1</v>
      </c>
      <c r="K216" s="99">
        <v>1</v>
      </c>
      <c r="L216" s="99">
        <v>1</v>
      </c>
      <c r="M216" s="99">
        <v>15</v>
      </c>
      <c r="N216" s="99">
        <v>1</v>
      </c>
      <c r="O216" s="99">
        <v>1</v>
      </c>
      <c r="P216" s="98" t="s">
        <v>1060</v>
      </c>
      <c r="Q216" s="98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</row>
    <row r="217" spans="2:34" s="96" customFormat="1" ht="12" customHeight="1">
      <c r="B217" s="97">
        <v>174</v>
      </c>
      <c r="C217" s="99">
        <v>5</v>
      </c>
      <c r="D217" s="98" t="s">
        <v>29</v>
      </c>
      <c r="E217" s="97"/>
      <c r="F217" s="98" t="s">
        <v>110</v>
      </c>
      <c r="G217" s="98" t="s">
        <v>9</v>
      </c>
      <c r="H217" s="151">
        <v>1</v>
      </c>
      <c r="I217" s="99">
        <v>16</v>
      </c>
      <c r="J217" s="99">
        <v>1</v>
      </c>
      <c r="K217" s="99">
        <v>1</v>
      </c>
      <c r="L217" s="99">
        <v>1</v>
      </c>
      <c r="M217" s="99">
        <v>32</v>
      </c>
      <c r="N217" s="99">
        <v>1</v>
      </c>
      <c r="O217" s="99">
        <v>1</v>
      </c>
      <c r="P217" s="98" t="s">
        <v>212</v>
      </c>
      <c r="Q217" s="98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</row>
    <row r="218" spans="2:34" s="96" customFormat="1" ht="12" customHeight="1">
      <c r="B218" s="97">
        <v>175</v>
      </c>
      <c r="C218" s="99">
        <v>5</v>
      </c>
      <c r="D218" s="98" t="s">
        <v>29</v>
      </c>
      <c r="E218" s="97"/>
      <c r="F218" s="98" t="s">
        <v>110</v>
      </c>
      <c r="G218" s="98" t="s">
        <v>25</v>
      </c>
      <c r="H218" s="151">
        <v>14</v>
      </c>
      <c r="I218" s="99">
        <v>8</v>
      </c>
      <c r="J218" s="99">
        <v>1</v>
      </c>
      <c r="K218" s="99">
        <v>1</v>
      </c>
      <c r="L218" s="99">
        <v>1</v>
      </c>
      <c r="M218" s="99">
        <v>15</v>
      </c>
      <c r="N218" s="99">
        <v>1</v>
      </c>
      <c r="O218" s="99">
        <v>1</v>
      </c>
      <c r="P218" s="98" t="s">
        <v>1061</v>
      </c>
      <c r="Q218" s="98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</row>
    <row r="219" spans="2:34" s="96" customFormat="1" ht="12" customHeight="1">
      <c r="B219" s="97">
        <v>177</v>
      </c>
      <c r="C219" s="99">
        <v>5</v>
      </c>
      <c r="D219" s="98" t="s">
        <v>29</v>
      </c>
      <c r="E219" s="97"/>
      <c r="F219" s="98" t="s">
        <v>111</v>
      </c>
      <c r="G219" s="98" t="s">
        <v>25</v>
      </c>
      <c r="H219" s="151">
        <v>2</v>
      </c>
      <c r="I219" s="99">
        <v>27</v>
      </c>
      <c r="J219" s="99">
        <v>1</v>
      </c>
      <c r="K219" s="99">
        <v>1</v>
      </c>
      <c r="L219" s="99">
        <v>1</v>
      </c>
      <c r="M219" s="99">
        <v>53</v>
      </c>
      <c r="N219" s="99">
        <v>1</v>
      </c>
      <c r="O219" s="142">
        <v>1</v>
      </c>
      <c r="P219" s="98" t="s">
        <v>213</v>
      </c>
      <c r="Q219" s="98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</row>
    <row r="220" spans="2:34" s="96" customFormat="1" ht="12" customHeight="1">
      <c r="B220" s="97">
        <v>176</v>
      </c>
      <c r="C220" s="99">
        <v>5</v>
      </c>
      <c r="D220" s="98" t="s">
        <v>29</v>
      </c>
      <c r="E220" s="97"/>
      <c r="F220" s="98" t="s">
        <v>111</v>
      </c>
      <c r="G220" s="98" t="s">
        <v>9</v>
      </c>
      <c r="H220" s="151">
        <v>114</v>
      </c>
      <c r="I220" s="99">
        <v>19</v>
      </c>
      <c r="J220" s="99">
        <v>1</v>
      </c>
      <c r="K220" s="99">
        <v>1</v>
      </c>
      <c r="L220" s="99">
        <v>1</v>
      </c>
      <c r="M220" s="99">
        <v>38</v>
      </c>
      <c r="N220" s="99">
        <v>1</v>
      </c>
      <c r="O220" s="99">
        <v>1</v>
      </c>
      <c r="P220" s="98" t="s">
        <v>1062</v>
      </c>
      <c r="Q220" s="98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</row>
    <row r="221" spans="2:34" s="96" customFormat="1" ht="12" customHeight="1">
      <c r="B221" s="97">
        <v>179</v>
      </c>
      <c r="C221" s="99">
        <v>5</v>
      </c>
      <c r="D221" s="98" t="s">
        <v>29</v>
      </c>
      <c r="E221" s="97"/>
      <c r="F221" s="98" t="s">
        <v>112</v>
      </c>
      <c r="G221" s="98" t="s">
        <v>25</v>
      </c>
      <c r="H221" s="151">
        <v>2</v>
      </c>
      <c r="I221" s="99">
        <v>26</v>
      </c>
      <c r="J221" s="99">
        <v>1</v>
      </c>
      <c r="K221" s="99">
        <v>1</v>
      </c>
      <c r="L221" s="99">
        <v>1</v>
      </c>
      <c r="M221" s="99">
        <v>52</v>
      </c>
      <c r="N221" s="99">
        <v>1</v>
      </c>
      <c r="O221" s="142">
        <v>1</v>
      </c>
      <c r="P221" s="98" t="s">
        <v>214</v>
      </c>
      <c r="Q221" s="98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</row>
    <row r="222" spans="2:34" s="96" customFormat="1" ht="12" customHeight="1">
      <c r="B222" s="97">
        <v>178</v>
      </c>
      <c r="C222" s="99">
        <v>5</v>
      </c>
      <c r="D222" s="98" t="s">
        <v>29</v>
      </c>
      <c r="E222" s="97"/>
      <c r="F222" s="98" t="s">
        <v>112</v>
      </c>
      <c r="G222" s="98" t="s">
        <v>9</v>
      </c>
      <c r="H222" s="151">
        <v>65</v>
      </c>
      <c r="I222" s="99">
        <v>18</v>
      </c>
      <c r="J222" s="99">
        <v>1</v>
      </c>
      <c r="K222" s="99">
        <v>1</v>
      </c>
      <c r="L222" s="99">
        <v>1</v>
      </c>
      <c r="M222" s="99">
        <v>35</v>
      </c>
      <c r="N222" s="99">
        <v>1</v>
      </c>
      <c r="O222" s="99">
        <v>1</v>
      </c>
      <c r="P222" s="98" t="s">
        <v>1063</v>
      </c>
      <c r="Q222" s="98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</row>
    <row r="223" spans="2:34" s="96" customFormat="1" ht="12" customHeight="1">
      <c r="B223" s="97">
        <v>181</v>
      </c>
      <c r="C223" s="99">
        <v>5</v>
      </c>
      <c r="D223" s="98" t="s">
        <v>29</v>
      </c>
      <c r="E223" s="97"/>
      <c r="F223" s="98" t="s">
        <v>113</v>
      </c>
      <c r="G223" s="98" t="s">
        <v>25</v>
      </c>
      <c r="H223" s="151">
        <v>95</v>
      </c>
      <c r="I223" s="99">
        <v>2</v>
      </c>
      <c r="J223" s="99">
        <v>1</v>
      </c>
      <c r="K223" s="99">
        <v>1</v>
      </c>
      <c r="L223" s="99">
        <v>1</v>
      </c>
      <c r="M223" s="99">
        <v>3</v>
      </c>
      <c r="N223" s="99">
        <v>1</v>
      </c>
      <c r="O223" s="99">
        <v>1</v>
      </c>
      <c r="P223" s="98" t="s">
        <v>1064</v>
      </c>
      <c r="Q223" s="98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</row>
    <row r="224" spans="2:34" s="96" customFormat="1" ht="12" customHeight="1">
      <c r="B224" s="97">
        <v>233</v>
      </c>
      <c r="C224" s="99">
        <v>5</v>
      </c>
      <c r="D224" s="98" t="s">
        <v>62</v>
      </c>
      <c r="E224" s="97"/>
      <c r="F224" s="98" t="s">
        <v>959</v>
      </c>
      <c r="G224" s="98" t="s">
        <v>9</v>
      </c>
      <c r="H224" s="151">
        <v>98</v>
      </c>
      <c r="I224" s="99">
        <v>21</v>
      </c>
      <c r="J224" s="99">
        <v>1</v>
      </c>
      <c r="K224" s="99">
        <v>1</v>
      </c>
      <c r="L224" s="99">
        <v>1</v>
      </c>
      <c r="M224" s="99">
        <v>42</v>
      </c>
      <c r="N224" s="99">
        <v>1</v>
      </c>
      <c r="O224" s="99">
        <v>1</v>
      </c>
      <c r="P224" s="98" t="s">
        <v>1094</v>
      </c>
      <c r="Q224" s="98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</row>
    <row r="225" spans="2:34" s="96" customFormat="1" ht="12" customHeight="1">
      <c r="B225" s="97">
        <v>54</v>
      </c>
      <c r="C225" s="99">
        <v>4</v>
      </c>
      <c r="D225" s="98" t="s">
        <v>18</v>
      </c>
      <c r="E225" s="97"/>
      <c r="F225" s="98" t="s">
        <v>48</v>
      </c>
      <c r="G225" s="98" t="s">
        <v>9</v>
      </c>
      <c r="H225" s="151">
        <v>338</v>
      </c>
      <c r="I225" s="99">
        <v>21</v>
      </c>
      <c r="J225" s="99">
        <v>1</v>
      </c>
      <c r="K225" s="99">
        <v>1</v>
      </c>
      <c r="L225" s="99">
        <v>1</v>
      </c>
      <c r="M225" s="99">
        <v>42</v>
      </c>
      <c r="N225" s="99">
        <v>1</v>
      </c>
      <c r="O225" s="99">
        <v>1</v>
      </c>
      <c r="P225" s="98" t="s">
        <v>150</v>
      </c>
      <c r="Q225" s="98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</row>
    <row r="226" spans="2:34" s="96" customFormat="1" ht="12" customHeight="1">
      <c r="B226" s="97">
        <v>55</v>
      </c>
      <c r="C226" s="99">
        <v>4</v>
      </c>
      <c r="D226" s="98" t="s">
        <v>18</v>
      </c>
      <c r="E226" s="97"/>
      <c r="F226" s="98" t="s">
        <v>48</v>
      </c>
      <c r="G226" s="98" t="s">
        <v>25</v>
      </c>
      <c r="H226" s="151">
        <v>9</v>
      </c>
      <c r="I226" s="99">
        <v>1</v>
      </c>
      <c r="J226" s="99">
        <v>1</v>
      </c>
      <c r="K226" s="99">
        <v>1</v>
      </c>
      <c r="L226" s="99">
        <v>1</v>
      </c>
      <c r="M226" s="99">
        <v>1</v>
      </c>
      <c r="N226" s="99">
        <v>1</v>
      </c>
      <c r="O226" s="99">
        <v>1</v>
      </c>
      <c r="P226" s="98" t="s">
        <v>983</v>
      </c>
      <c r="Q226" s="98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</row>
    <row r="227" spans="2:34" s="96" customFormat="1" ht="12" customHeight="1">
      <c r="B227" s="97">
        <v>183</v>
      </c>
      <c r="C227" s="99">
        <v>5</v>
      </c>
      <c r="D227" s="98" t="s">
        <v>29</v>
      </c>
      <c r="E227" s="97"/>
      <c r="F227" s="98" t="s">
        <v>942</v>
      </c>
      <c r="G227" s="98" t="s">
        <v>25</v>
      </c>
      <c r="H227" s="151">
        <v>583</v>
      </c>
      <c r="I227" s="99">
        <v>19</v>
      </c>
      <c r="J227" s="99">
        <v>1</v>
      </c>
      <c r="K227" s="99">
        <v>1</v>
      </c>
      <c r="L227" s="99">
        <v>1</v>
      </c>
      <c r="M227" s="99">
        <v>37</v>
      </c>
      <c r="N227" s="99">
        <v>1</v>
      </c>
      <c r="O227" s="99">
        <v>1</v>
      </c>
      <c r="P227" s="98" t="s">
        <v>1066</v>
      </c>
      <c r="Q227" s="98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</row>
    <row r="228" spans="2:34" s="96" customFormat="1" ht="12" customHeight="1">
      <c r="B228" s="97">
        <v>185</v>
      </c>
      <c r="C228" s="99">
        <v>5</v>
      </c>
      <c r="D228" s="98" t="s">
        <v>29</v>
      </c>
      <c r="E228" s="97"/>
      <c r="F228" s="98" t="s">
        <v>943</v>
      </c>
      <c r="G228" s="98" t="s">
        <v>25</v>
      </c>
      <c r="H228" s="151">
        <v>11</v>
      </c>
      <c r="I228" s="99">
        <v>18</v>
      </c>
      <c r="J228" s="99">
        <v>1</v>
      </c>
      <c r="K228" s="99">
        <v>1</v>
      </c>
      <c r="L228" s="99">
        <v>1</v>
      </c>
      <c r="M228" s="99">
        <v>35</v>
      </c>
      <c r="N228" s="99">
        <v>1</v>
      </c>
      <c r="O228" s="99">
        <v>1</v>
      </c>
      <c r="P228" s="98" t="s">
        <v>1068</v>
      </c>
      <c r="Q228" s="98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</row>
    <row r="229" spans="2:34" s="96" customFormat="1" ht="12" customHeight="1">
      <c r="B229" s="97">
        <v>191</v>
      </c>
      <c r="C229" s="99">
        <v>5</v>
      </c>
      <c r="D229" s="98" t="s">
        <v>29</v>
      </c>
      <c r="E229" s="97"/>
      <c r="F229" s="98" t="s">
        <v>289</v>
      </c>
      <c r="G229" s="98" t="s">
        <v>25</v>
      </c>
      <c r="H229" s="151">
        <v>18</v>
      </c>
      <c r="I229" s="99">
        <v>16</v>
      </c>
      <c r="J229" s="99">
        <v>1</v>
      </c>
      <c r="K229" s="99">
        <v>1</v>
      </c>
      <c r="L229" s="99">
        <v>1</v>
      </c>
      <c r="M229" s="99">
        <v>32</v>
      </c>
      <c r="N229" s="99">
        <v>1</v>
      </c>
      <c r="O229" s="99">
        <v>1</v>
      </c>
      <c r="P229" s="98" t="s">
        <v>1073</v>
      </c>
      <c r="Q229" s="98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</row>
    <row r="230" spans="2:34" s="96" customFormat="1" ht="12" customHeight="1">
      <c r="B230" s="97">
        <v>234</v>
      </c>
      <c r="C230" s="99">
        <v>5</v>
      </c>
      <c r="D230" s="98" t="s">
        <v>62</v>
      </c>
      <c r="E230" s="97"/>
      <c r="F230" s="98" t="s">
        <v>960</v>
      </c>
      <c r="G230" s="98" t="s">
        <v>9</v>
      </c>
      <c r="H230" s="151">
        <v>110</v>
      </c>
      <c r="I230" s="99">
        <v>23</v>
      </c>
      <c r="J230" s="99">
        <v>1</v>
      </c>
      <c r="K230" s="99">
        <v>1</v>
      </c>
      <c r="L230" s="99">
        <v>1</v>
      </c>
      <c r="M230" s="99">
        <v>46</v>
      </c>
      <c r="N230" s="99">
        <v>1</v>
      </c>
      <c r="O230" s="142">
        <v>1</v>
      </c>
      <c r="P230" s="98" t="s">
        <v>1095</v>
      </c>
      <c r="Q230" s="98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</row>
    <row r="231" spans="2:34" s="96" customFormat="1" ht="12" customHeight="1">
      <c r="B231" s="97">
        <v>235</v>
      </c>
      <c r="C231" s="99">
        <v>5</v>
      </c>
      <c r="D231" s="98" t="s">
        <v>62</v>
      </c>
      <c r="E231" s="97"/>
      <c r="F231" s="98" t="s">
        <v>960</v>
      </c>
      <c r="G231" s="98" t="s">
        <v>25</v>
      </c>
      <c r="H231" s="151">
        <v>3</v>
      </c>
      <c r="I231" s="99">
        <v>6</v>
      </c>
      <c r="J231" s="99">
        <v>1</v>
      </c>
      <c r="K231" s="99">
        <v>1</v>
      </c>
      <c r="L231" s="99">
        <v>1</v>
      </c>
      <c r="M231" s="99">
        <v>11</v>
      </c>
      <c r="N231" s="99">
        <v>1</v>
      </c>
      <c r="O231" s="99">
        <v>1</v>
      </c>
      <c r="P231" s="98" t="s">
        <v>1096</v>
      </c>
      <c r="Q231" s="98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</row>
    <row r="232" spans="2:34" s="96" customFormat="1" ht="12" customHeight="1">
      <c r="B232" s="97">
        <v>236</v>
      </c>
      <c r="C232" s="99">
        <v>5</v>
      </c>
      <c r="D232" s="98" t="s">
        <v>62</v>
      </c>
      <c r="E232" s="97"/>
      <c r="F232" s="98" t="s">
        <v>961</v>
      </c>
      <c r="G232" s="98" t="s">
        <v>9</v>
      </c>
      <c r="H232" s="151">
        <v>6</v>
      </c>
      <c r="I232" s="99">
        <v>1</v>
      </c>
      <c r="J232" s="99">
        <v>1</v>
      </c>
      <c r="K232" s="99">
        <v>1</v>
      </c>
      <c r="L232" s="99">
        <v>1</v>
      </c>
      <c r="M232" s="99">
        <v>1</v>
      </c>
      <c r="N232" s="99">
        <v>1</v>
      </c>
      <c r="O232" s="99">
        <v>1</v>
      </c>
      <c r="P232" s="98" t="s">
        <v>1097</v>
      </c>
      <c r="Q232" s="98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</row>
    <row r="233" spans="2:34" s="96" customFormat="1" ht="12" customHeight="1">
      <c r="B233" s="97">
        <v>56</v>
      </c>
      <c r="C233" s="99">
        <v>4</v>
      </c>
      <c r="D233" s="98" t="s">
        <v>18</v>
      </c>
      <c r="E233" s="97"/>
      <c r="F233" s="98" t="s">
        <v>49</v>
      </c>
      <c r="G233" s="98" t="s">
        <v>9</v>
      </c>
      <c r="H233" s="151">
        <v>2609</v>
      </c>
      <c r="I233" s="99">
        <v>0</v>
      </c>
      <c r="J233" s="99">
        <v>1</v>
      </c>
      <c r="K233" s="99">
        <v>1</v>
      </c>
      <c r="L233" s="99">
        <v>1</v>
      </c>
      <c r="M233" s="99">
        <v>0</v>
      </c>
      <c r="N233" s="99">
        <v>1</v>
      </c>
      <c r="O233" s="99">
        <v>1</v>
      </c>
      <c r="P233" s="98" t="s">
        <v>151</v>
      </c>
      <c r="Q233" s="98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</row>
    <row r="234" spans="2:34" s="96" customFormat="1" ht="12" customHeight="1">
      <c r="B234" s="97">
        <v>192</v>
      </c>
      <c r="C234" s="99">
        <v>5</v>
      </c>
      <c r="D234" s="98" t="s">
        <v>29</v>
      </c>
      <c r="E234" s="97"/>
      <c r="F234" s="98" t="s">
        <v>116</v>
      </c>
      <c r="G234" s="98" t="s">
        <v>9</v>
      </c>
      <c r="H234" s="151">
        <v>17</v>
      </c>
      <c r="I234" s="99">
        <v>23</v>
      </c>
      <c r="J234" s="99">
        <v>1</v>
      </c>
      <c r="K234" s="99">
        <v>1</v>
      </c>
      <c r="L234" s="99">
        <v>1</v>
      </c>
      <c r="M234" s="99">
        <v>46</v>
      </c>
      <c r="N234" s="99">
        <v>1</v>
      </c>
      <c r="O234" s="142">
        <v>1</v>
      </c>
      <c r="P234" s="98" t="s">
        <v>218</v>
      </c>
      <c r="Q234" s="98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</row>
    <row r="235" spans="2:34" s="96" customFormat="1" ht="12" customHeight="1">
      <c r="B235" s="97">
        <v>193</v>
      </c>
      <c r="C235" s="99">
        <v>5</v>
      </c>
      <c r="D235" s="98" t="s">
        <v>29</v>
      </c>
      <c r="E235" s="97"/>
      <c r="F235" s="98" t="s">
        <v>116</v>
      </c>
      <c r="G235" s="98" t="s">
        <v>25</v>
      </c>
      <c r="H235" s="151">
        <v>7</v>
      </c>
      <c r="I235" s="99">
        <v>6</v>
      </c>
      <c r="J235" s="99">
        <v>1</v>
      </c>
      <c r="K235" s="99">
        <v>1</v>
      </c>
      <c r="L235" s="99">
        <v>1</v>
      </c>
      <c r="M235" s="99">
        <v>11</v>
      </c>
      <c r="N235" s="99">
        <v>1</v>
      </c>
      <c r="O235" s="99">
        <v>1</v>
      </c>
      <c r="P235" s="98" t="s">
        <v>1074</v>
      </c>
      <c r="Q235" s="98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</row>
    <row r="236" spans="2:34" s="96" customFormat="1" ht="12" customHeight="1">
      <c r="B236" s="97">
        <v>194</v>
      </c>
      <c r="C236" s="99">
        <v>5</v>
      </c>
      <c r="D236" s="98" t="s">
        <v>29</v>
      </c>
      <c r="E236" s="97"/>
      <c r="F236" s="98" t="s">
        <v>117</v>
      </c>
      <c r="G236" s="98" t="s">
        <v>9</v>
      </c>
      <c r="H236" s="151">
        <v>77</v>
      </c>
      <c r="I236" s="99">
        <v>1</v>
      </c>
      <c r="J236" s="99">
        <v>1</v>
      </c>
      <c r="K236" s="99">
        <v>1</v>
      </c>
      <c r="L236" s="99">
        <v>1</v>
      </c>
      <c r="M236" s="99">
        <v>2</v>
      </c>
      <c r="N236" s="99">
        <v>1</v>
      </c>
      <c r="O236" s="99">
        <v>1</v>
      </c>
      <c r="P236" s="98" t="s">
        <v>219</v>
      </c>
      <c r="Q236" s="98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</row>
    <row r="237" spans="2:34" s="96" customFormat="1" ht="12" customHeight="1">
      <c r="B237" s="97">
        <v>195</v>
      </c>
      <c r="C237" s="99">
        <v>5</v>
      </c>
      <c r="D237" s="98" t="s">
        <v>29</v>
      </c>
      <c r="E237" s="97"/>
      <c r="F237" s="98" t="s">
        <v>946</v>
      </c>
      <c r="G237" s="98" t="s">
        <v>9</v>
      </c>
      <c r="H237" s="151">
        <v>137</v>
      </c>
      <c r="I237" s="99">
        <v>14</v>
      </c>
      <c r="J237" s="99">
        <v>1</v>
      </c>
      <c r="K237" s="99">
        <v>1</v>
      </c>
      <c r="L237" s="99">
        <v>1</v>
      </c>
      <c r="M237" s="99">
        <v>28</v>
      </c>
      <c r="N237" s="99">
        <v>1</v>
      </c>
      <c r="O237" s="99">
        <v>1</v>
      </c>
      <c r="P237" s="98" t="s">
        <v>1075</v>
      </c>
      <c r="Q237" s="98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</row>
    <row r="238" spans="2:34" s="96" customFormat="1" ht="12" customHeight="1">
      <c r="B238" s="97">
        <v>196</v>
      </c>
      <c r="C238" s="99">
        <v>5</v>
      </c>
      <c r="D238" s="98" t="s">
        <v>29</v>
      </c>
      <c r="E238" s="97"/>
      <c r="F238" s="98" t="s">
        <v>946</v>
      </c>
      <c r="G238" s="98" t="s">
        <v>25</v>
      </c>
      <c r="H238" s="151">
        <v>1</v>
      </c>
      <c r="I238" s="99">
        <v>9</v>
      </c>
      <c r="J238" s="99">
        <v>1</v>
      </c>
      <c r="K238" s="99">
        <v>1</v>
      </c>
      <c r="L238" s="99">
        <v>1</v>
      </c>
      <c r="M238" s="99">
        <v>17</v>
      </c>
      <c r="N238" s="99">
        <v>1</v>
      </c>
      <c r="O238" s="99">
        <v>1</v>
      </c>
      <c r="P238" s="98" t="s">
        <v>1076</v>
      </c>
      <c r="Q238" s="98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</row>
    <row r="239" spans="2:34" s="96" customFormat="1" ht="12" customHeight="1">
      <c r="B239" s="97">
        <v>198</v>
      </c>
      <c r="C239" s="99">
        <v>5</v>
      </c>
      <c r="D239" s="98" t="s">
        <v>29</v>
      </c>
      <c r="E239" s="97"/>
      <c r="F239" s="98" t="s">
        <v>118</v>
      </c>
      <c r="G239" s="98" t="s">
        <v>25</v>
      </c>
      <c r="H239" s="151">
        <v>1</v>
      </c>
      <c r="I239" s="99">
        <v>9</v>
      </c>
      <c r="J239" s="99">
        <v>1</v>
      </c>
      <c r="K239" s="99">
        <v>1</v>
      </c>
      <c r="L239" s="99">
        <v>1</v>
      </c>
      <c r="M239" s="99">
        <v>18</v>
      </c>
      <c r="N239" s="99">
        <v>1</v>
      </c>
      <c r="O239" s="99">
        <v>1</v>
      </c>
      <c r="P239" s="98" t="s">
        <v>220</v>
      </c>
      <c r="Q239" s="98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</row>
    <row r="240" spans="2:34" s="96" customFormat="1" ht="12" customHeight="1">
      <c r="B240" s="97">
        <v>197</v>
      </c>
      <c r="C240" s="99">
        <v>5</v>
      </c>
      <c r="D240" s="98" t="s">
        <v>29</v>
      </c>
      <c r="E240" s="97"/>
      <c r="F240" s="98" t="s">
        <v>118</v>
      </c>
      <c r="G240" s="98" t="s">
        <v>9</v>
      </c>
      <c r="H240" s="151">
        <v>9</v>
      </c>
      <c r="I240" s="99">
        <v>7</v>
      </c>
      <c r="J240" s="99">
        <v>1</v>
      </c>
      <c r="K240" s="99">
        <v>1</v>
      </c>
      <c r="L240" s="99">
        <v>1</v>
      </c>
      <c r="M240" s="99">
        <v>13</v>
      </c>
      <c r="N240" s="99">
        <v>1</v>
      </c>
      <c r="O240" s="99">
        <v>1</v>
      </c>
      <c r="P240" s="98" t="s">
        <v>1077</v>
      </c>
      <c r="Q240" s="98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</row>
    <row r="241" spans="1:36" s="96" customFormat="1" ht="12" customHeight="1">
      <c r="B241" s="97">
        <v>199</v>
      </c>
      <c r="C241" s="99">
        <v>5</v>
      </c>
      <c r="D241" s="98" t="s">
        <v>29</v>
      </c>
      <c r="E241" s="97"/>
      <c r="F241" s="98" t="s">
        <v>119</v>
      </c>
      <c r="G241" s="98" t="s">
        <v>9</v>
      </c>
      <c r="H241" s="151">
        <v>57</v>
      </c>
      <c r="I241" s="99">
        <v>7</v>
      </c>
      <c r="J241" s="99">
        <v>1</v>
      </c>
      <c r="K241" s="99">
        <v>1</v>
      </c>
      <c r="L241" s="99">
        <v>1</v>
      </c>
      <c r="M241" s="99">
        <v>14</v>
      </c>
      <c r="N241" s="99">
        <v>1</v>
      </c>
      <c r="O241" s="99">
        <v>1</v>
      </c>
      <c r="P241" s="98" t="s">
        <v>221</v>
      </c>
      <c r="Q241" s="98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</row>
    <row r="242" spans="1:36" s="96" customFormat="1" ht="12" customHeight="1">
      <c r="B242" s="97">
        <v>237</v>
      </c>
      <c r="C242" s="99">
        <v>5</v>
      </c>
      <c r="D242" s="98" t="s">
        <v>62</v>
      </c>
      <c r="E242" s="97"/>
      <c r="F242" s="98" t="s">
        <v>114</v>
      </c>
      <c r="G242" s="98" t="s">
        <v>9</v>
      </c>
      <c r="H242" s="151">
        <v>335098</v>
      </c>
      <c r="I242" s="99">
        <v>0</v>
      </c>
      <c r="J242" s="99">
        <v>1</v>
      </c>
      <c r="K242" s="99">
        <v>1</v>
      </c>
      <c r="L242" s="99">
        <v>1</v>
      </c>
      <c r="M242" s="99">
        <v>0</v>
      </c>
      <c r="N242" s="99">
        <v>1</v>
      </c>
      <c r="O242" s="99">
        <v>1</v>
      </c>
      <c r="P242" s="98" t="s">
        <v>216</v>
      </c>
      <c r="Q242" s="98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</row>
    <row r="243" spans="1:36" s="96" customFormat="1" ht="12" customHeight="1">
      <c r="B243" s="97">
        <v>238</v>
      </c>
      <c r="C243" s="99">
        <v>5</v>
      </c>
      <c r="D243" s="98" t="s">
        <v>62</v>
      </c>
      <c r="E243" s="97"/>
      <c r="F243" s="98" t="s">
        <v>962</v>
      </c>
      <c r="G243" s="98" t="s">
        <v>9</v>
      </c>
      <c r="H243" s="151">
        <v>2</v>
      </c>
      <c r="I243" s="99">
        <v>1</v>
      </c>
      <c r="J243" s="99">
        <v>1</v>
      </c>
      <c r="K243" s="99">
        <v>1</v>
      </c>
      <c r="L243" s="99">
        <v>1</v>
      </c>
      <c r="M243" s="99">
        <v>2</v>
      </c>
      <c r="N243" s="99">
        <v>1</v>
      </c>
      <c r="O243" s="99">
        <v>1</v>
      </c>
      <c r="P243" s="98" t="s">
        <v>1098</v>
      </c>
      <c r="Q243" s="98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</row>
    <row r="244" spans="1:36" s="96" customFormat="1" ht="12" customHeight="1">
      <c r="B244" s="97">
        <v>239</v>
      </c>
      <c r="C244" s="99">
        <v>5</v>
      </c>
      <c r="D244" s="98" t="s">
        <v>62</v>
      </c>
      <c r="E244" s="97"/>
      <c r="F244" s="98" t="s">
        <v>115</v>
      </c>
      <c r="G244" s="98" t="s">
        <v>9</v>
      </c>
      <c r="H244" s="151">
        <v>159329</v>
      </c>
      <c r="I244" s="99">
        <v>0</v>
      </c>
      <c r="J244" s="99">
        <v>1</v>
      </c>
      <c r="K244" s="99">
        <v>1</v>
      </c>
      <c r="L244" s="99">
        <v>1</v>
      </c>
      <c r="M244" s="99">
        <v>0</v>
      </c>
      <c r="N244" s="99">
        <v>1</v>
      </c>
      <c r="O244" s="99">
        <v>1</v>
      </c>
      <c r="P244" s="98" t="s">
        <v>217</v>
      </c>
      <c r="Q244" s="98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</row>
    <row r="245" spans="1:36" s="96" customFormat="1" ht="12" customHeight="1">
      <c r="B245" s="97">
        <v>8</v>
      </c>
      <c r="C245" s="126">
        <v>4</v>
      </c>
      <c r="D245" s="127" t="s">
        <v>22</v>
      </c>
      <c r="E245" s="187"/>
      <c r="F245" s="127" t="s">
        <v>23</v>
      </c>
      <c r="G245" s="127" t="s">
        <v>25</v>
      </c>
      <c r="H245" s="157" t="s">
        <v>297</v>
      </c>
      <c r="I245" s="157" t="s">
        <v>297</v>
      </c>
      <c r="J245" s="157" t="s">
        <v>297</v>
      </c>
      <c r="K245" s="157" t="s">
        <v>297</v>
      </c>
      <c r="L245" s="157" t="s">
        <v>297</v>
      </c>
      <c r="M245" s="126">
        <v>17</v>
      </c>
      <c r="N245" s="136" t="s">
        <v>297</v>
      </c>
      <c r="O245" s="136" t="s">
        <v>297</v>
      </c>
      <c r="P245" s="127" t="s">
        <v>964</v>
      </c>
      <c r="Q245" s="127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</row>
    <row r="246" spans="1:36" s="96" customFormat="1" ht="12" customHeight="1">
      <c r="B246" s="97">
        <v>14</v>
      </c>
      <c r="C246" s="126">
        <v>4</v>
      </c>
      <c r="D246" s="127" t="s">
        <v>22</v>
      </c>
      <c r="E246" s="187"/>
      <c r="F246" s="127" t="s">
        <v>31</v>
      </c>
      <c r="G246" s="127" t="s">
        <v>25</v>
      </c>
      <c r="H246" s="157" t="s">
        <v>297</v>
      </c>
      <c r="I246" s="157" t="s">
        <v>297</v>
      </c>
      <c r="J246" s="157" t="s">
        <v>297</v>
      </c>
      <c r="K246" s="157" t="s">
        <v>297</v>
      </c>
      <c r="L246" s="157" t="s">
        <v>297</v>
      </c>
      <c r="M246" s="126">
        <v>27</v>
      </c>
      <c r="N246" s="136" t="s">
        <v>297</v>
      </c>
      <c r="O246" s="136" t="s">
        <v>297</v>
      </c>
      <c r="P246" s="127" t="s">
        <v>967</v>
      </c>
      <c r="Q246" s="127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</row>
    <row r="247" spans="1:36" s="96" customFormat="1" ht="12" customHeight="1">
      <c r="B247" s="97">
        <v>18</v>
      </c>
      <c r="C247" s="126">
        <v>4</v>
      </c>
      <c r="D247" s="127" t="s">
        <v>22</v>
      </c>
      <c r="E247" s="187"/>
      <c r="F247" s="127" t="s">
        <v>35</v>
      </c>
      <c r="G247" s="127" t="s">
        <v>25</v>
      </c>
      <c r="H247" s="156" t="s">
        <v>2648</v>
      </c>
      <c r="I247" s="133" t="s">
        <v>2648</v>
      </c>
      <c r="J247" s="133" t="s">
        <v>2648</v>
      </c>
      <c r="K247" s="133" t="s">
        <v>2648</v>
      </c>
      <c r="L247" s="133" t="s">
        <v>2648</v>
      </c>
      <c r="M247" s="126">
        <v>53</v>
      </c>
      <c r="N247" s="133" t="s">
        <v>2648</v>
      </c>
      <c r="O247" s="133" t="s">
        <v>2648</v>
      </c>
      <c r="P247" s="127" t="s">
        <v>969</v>
      </c>
      <c r="Q247" s="127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</row>
    <row r="248" spans="1:36" s="96" customFormat="1" ht="12" customHeight="1">
      <c r="B248" s="97">
        <v>26</v>
      </c>
      <c r="C248" s="99">
        <v>4</v>
      </c>
      <c r="D248" s="98" t="s">
        <v>22</v>
      </c>
      <c r="E248" s="97"/>
      <c r="F248" s="98" t="s">
        <v>44</v>
      </c>
      <c r="G248" s="98" t="s">
        <v>25</v>
      </c>
      <c r="H248" s="158" t="s">
        <v>297</v>
      </c>
      <c r="I248" s="158" t="s">
        <v>297</v>
      </c>
      <c r="J248" s="158" t="s">
        <v>297</v>
      </c>
      <c r="K248" s="158" t="s">
        <v>297</v>
      </c>
      <c r="L248" s="158" t="s">
        <v>297</v>
      </c>
      <c r="M248" s="99">
        <v>3</v>
      </c>
      <c r="N248" s="137" t="s">
        <v>297</v>
      </c>
      <c r="O248" s="137" t="s">
        <v>297</v>
      </c>
      <c r="P248" s="98" t="s">
        <v>973</v>
      </c>
      <c r="Q248" s="98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</row>
    <row r="249" spans="1:36" s="96" customFormat="1" ht="12" customHeight="1">
      <c r="B249" s="97">
        <v>36</v>
      </c>
      <c r="C249" s="99">
        <v>4</v>
      </c>
      <c r="D249" s="98" t="s">
        <v>22</v>
      </c>
      <c r="E249" s="97"/>
      <c r="F249" s="98" t="s">
        <v>53</v>
      </c>
      <c r="G249" s="98" t="s">
        <v>25</v>
      </c>
      <c r="H249" s="158" t="s">
        <v>297</v>
      </c>
      <c r="I249" s="158" t="s">
        <v>297</v>
      </c>
      <c r="J249" s="158" t="s">
        <v>297</v>
      </c>
      <c r="K249" s="158" t="s">
        <v>297</v>
      </c>
      <c r="L249" s="158" t="s">
        <v>297</v>
      </c>
      <c r="M249" s="99">
        <v>1</v>
      </c>
      <c r="N249" s="137" t="s">
        <v>297</v>
      </c>
      <c r="O249" s="137" t="s">
        <v>297</v>
      </c>
      <c r="P249" s="98" t="s">
        <v>978</v>
      </c>
      <c r="Q249" s="98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</row>
    <row r="250" spans="1:36" s="138" customFormat="1" ht="12" customHeight="1">
      <c r="A250" s="138" t="s">
        <v>897</v>
      </c>
      <c r="B250" s="139" t="s">
        <v>897</v>
      </c>
      <c r="C250" s="140" t="s">
        <v>897</v>
      </c>
      <c r="D250" s="140" t="s">
        <v>897</v>
      </c>
      <c r="E250" s="139"/>
      <c r="F250" s="140" t="s">
        <v>897</v>
      </c>
      <c r="G250" s="140" t="s">
        <v>897</v>
      </c>
      <c r="H250" s="159" t="s">
        <v>897</v>
      </c>
      <c r="I250" s="140" t="s">
        <v>897</v>
      </c>
      <c r="J250" s="140" t="s">
        <v>897</v>
      </c>
      <c r="K250" s="140" t="s">
        <v>897</v>
      </c>
      <c r="L250" s="140" t="s">
        <v>897</v>
      </c>
      <c r="M250" s="140" t="s">
        <v>897</v>
      </c>
      <c r="N250" s="140" t="s">
        <v>897</v>
      </c>
      <c r="O250" s="140" t="s">
        <v>897</v>
      </c>
      <c r="P250" s="140" t="s">
        <v>897</v>
      </c>
      <c r="Q250" s="140"/>
      <c r="R250" s="140" t="s">
        <v>897</v>
      </c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 t="s">
        <v>897</v>
      </c>
      <c r="AJ250" s="140" t="s">
        <v>897</v>
      </c>
    </row>
  </sheetData>
  <sortState xmlns:xlrd2="http://schemas.microsoft.com/office/spreadsheetml/2017/richdata2" ref="A33:AJ249">
    <sortCondition ref="J33:J249"/>
    <sortCondition ref="F33:F249"/>
  </sortState>
  <mergeCells count="16">
    <mergeCell ref="B8:B9"/>
    <mergeCell ref="I8:I9"/>
    <mergeCell ref="C8:C9"/>
    <mergeCell ref="D8:D9"/>
    <mergeCell ref="P8:P9"/>
    <mergeCell ref="O8:O9"/>
    <mergeCell ref="J8:L9"/>
    <mergeCell ref="E8:E9"/>
    <mergeCell ref="AF8:AF9"/>
    <mergeCell ref="AG8:AG9"/>
    <mergeCell ref="S8:S9"/>
    <mergeCell ref="T8:T9"/>
    <mergeCell ref="U8:U9"/>
    <mergeCell ref="Z8:Z9"/>
    <mergeCell ref="AA8:AC9"/>
    <mergeCell ref="V8:V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56"/>
  <sheetViews>
    <sheetView zoomScale="148" zoomScaleNormal="148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5"/>
  <cols>
    <col min="1" max="1" width="1.7109375" style="94" customWidth="1"/>
    <col min="2" max="2" width="4.7109375" style="92" customWidth="1"/>
    <col min="3" max="3" width="3.7109375" style="93" customWidth="1"/>
    <col min="4" max="4" width="3.28515625" style="92" customWidth="1"/>
    <col min="5" max="5" width="3.7109375" style="93" hidden="1" customWidth="1"/>
    <col min="6" max="6" width="8.7109375" style="93" customWidth="1"/>
    <col min="7" max="7" width="2.7109375" style="106" hidden="1" customWidth="1"/>
    <col min="8" max="8" width="2.7109375" style="106" customWidth="1"/>
    <col min="9" max="9" width="6.7109375" style="107" customWidth="1"/>
    <col min="10" max="10" width="6.28515625" style="107" customWidth="1"/>
    <col min="11" max="11" width="6.28515625" style="107" hidden="1" customWidth="1"/>
    <col min="12" max="14" width="6.28515625" style="107" customWidth="1"/>
    <col min="15" max="15" width="6.28515625" style="108" hidden="1" customWidth="1"/>
    <col min="16" max="16" width="2.7109375" style="93" customWidth="1"/>
    <col min="17" max="18" width="6.28515625" style="107" customWidth="1"/>
    <col min="19" max="19" width="6.28515625" style="107" hidden="1" customWidth="1"/>
    <col min="20" max="22" width="6.28515625" style="107" customWidth="1"/>
    <col min="23" max="23" width="6.28515625" style="108" hidden="1" customWidth="1"/>
    <col min="24" max="24" width="1.7109375" style="108" customWidth="1"/>
    <col min="25" max="29" width="4.28515625" style="106" customWidth="1"/>
    <col min="30" max="30" width="0.85546875" style="106" customWidth="1"/>
    <col min="31" max="31" width="4.28515625" style="106" customWidth="1"/>
    <col min="32" max="33" width="4.28515625" style="106" hidden="1" customWidth="1"/>
    <col min="34" max="35" width="4.28515625" style="106" customWidth="1"/>
    <col min="36" max="38" width="3.7109375" style="93" customWidth="1"/>
    <col min="39" max="16384" width="9.140625" style="94"/>
  </cols>
  <sheetData>
    <row r="1" spans="1:38" ht="20.25">
      <c r="A1" s="91" t="s">
        <v>2638</v>
      </c>
    </row>
    <row r="3" spans="1:38" hidden="1"/>
    <row r="4" spans="1:38" hidden="1">
      <c r="Q4" s="183" t="s">
        <v>2656</v>
      </c>
    </row>
    <row r="5" spans="1:38" hidden="1"/>
    <row r="6" spans="1:38" hidden="1"/>
    <row r="8" spans="1:38" ht="11.45" customHeight="1">
      <c r="C8" s="218" t="s">
        <v>0</v>
      </c>
      <c r="D8" s="222" t="s">
        <v>301</v>
      </c>
      <c r="E8" s="220" t="s">
        <v>1</v>
      </c>
      <c r="F8" s="170" t="s">
        <v>2</v>
      </c>
      <c r="G8" s="171">
        <f>SUM(G11:G312)</f>
        <v>48</v>
      </c>
      <c r="H8" s="171"/>
      <c r="I8" s="217" t="s">
        <v>2654</v>
      </c>
      <c r="J8" s="217"/>
      <c r="K8" s="217"/>
      <c r="L8" s="217"/>
      <c r="M8" s="217"/>
      <c r="N8" s="217"/>
      <c r="O8" s="173"/>
      <c r="P8" s="172"/>
      <c r="Q8" s="217" t="s">
        <v>2655</v>
      </c>
      <c r="R8" s="217"/>
      <c r="S8" s="217"/>
      <c r="T8" s="217"/>
      <c r="U8" s="217"/>
      <c r="V8" s="217"/>
      <c r="W8" s="173"/>
      <c r="X8" s="173"/>
      <c r="Y8" s="216" t="s">
        <v>2640</v>
      </c>
      <c r="Z8" s="216"/>
      <c r="AA8" s="216"/>
      <c r="AB8" s="216"/>
      <c r="AC8" s="216"/>
      <c r="AD8" s="171"/>
      <c r="AE8" s="216" t="s">
        <v>2639</v>
      </c>
      <c r="AF8" s="216"/>
      <c r="AG8" s="216"/>
      <c r="AH8" s="216"/>
      <c r="AI8" s="216"/>
    </row>
    <row r="9" spans="1:38" ht="11.45" customHeight="1">
      <c r="C9" s="219"/>
      <c r="D9" s="223"/>
      <c r="E9" s="221"/>
      <c r="F9" s="174" t="s">
        <v>1279</v>
      </c>
      <c r="G9" s="175"/>
      <c r="H9" s="175"/>
      <c r="I9" s="176">
        <v>4</v>
      </c>
      <c r="J9" s="176">
        <v>3</v>
      </c>
      <c r="K9" s="177" t="s">
        <v>2636</v>
      </c>
      <c r="L9" s="176">
        <v>2</v>
      </c>
      <c r="M9" s="176">
        <v>1</v>
      </c>
      <c r="N9" s="176">
        <v>0</v>
      </c>
      <c r="O9" s="178" t="s">
        <v>2637</v>
      </c>
      <c r="P9" s="174"/>
      <c r="Q9" s="176">
        <v>0</v>
      </c>
      <c r="R9" s="176">
        <v>1</v>
      </c>
      <c r="S9" s="177" t="s">
        <v>2636</v>
      </c>
      <c r="T9" s="176">
        <v>2</v>
      </c>
      <c r="U9" s="176">
        <v>3</v>
      </c>
      <c r="V9" s="176">
        <v>4</v>
      </c>
      <c r="W9" s="178" t="s">
        <v>2637</v>
      </c>
      <c r="X9" s="178"/>
      <c r="Y9" s="176">
        <v>4</v>
      </c>
      <c r="Z9" s="176">
        <v>3</v>
      </c>
      <c r="AA9" s="176">
        <v>2</v>
      </c>
      <c r="AB9" s="176">
        <v>1</v>
      </c>
      <c r="AC9" s="176">
        <v>0</v>
      </c>
      <c r="AD9" s="175"/>
      <c r="AE9" s="176">
        <v>0</v>
      </c>
      <c r="AF9" s="176">
        <v>1</v>
      </c>
      <c r="AG9" s="176">
        <v>2</v>
      </c>
      <c r="AH9" s="176">
        <v>3</v>
      </c>
      <c r="AI9" s="176">
        <v>4</v>
      </c>
      <c r="AJ9" s="123"/>
      <c r="AK9" s="123"/>
    </row>
    <row r="10" spans="1:38" ht="2.1" customHeight="1">
      <c r="C10" s="109"/>
      <c r="D10" s="185"/>
      <c r="E10" s="109"/>
      <c r="F10" s="109"/>
      <c r="G10" s="110"/>
      <c r="H10" s="110"/>
      <c r="I10" s="111"/>
      <c r="J10" s="111"/>
      <c r="K10" s="111"/>
      <c r="L10" s="111"/>
      <c r="M10" s="111"/>
      <c r="N10" s="111"/>
      <c r="O10" s="112"/>
      <c r="P10" s="109"/>
      <c r="Q10" s="111"/>
      <c r="R10" s="111"/>
      <c r="S10" s="111"/>
      <c r="T10" s="111"/>
      <c r="U10" s="111"/>
      <c r="V10" s="111"/>
      <c r="W10" s="112"/>
      <c r="X10" s="112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</row>
    <row r="11" spans="1:38" s="96" customFormat="1" ht="11.1" customHeight="1">
      <c r="B11" s="97">
        <v>1</v>
      </c>
      <c r="C11" s="103">
        <v>3</v>
      </c>
      <c r="D11" s="148">
        <f>D10+1</f>
        <v>1</v>
      </c>
      <c r="E11" s="102" t="s">
        <v>6</v>
      </c>
      <c r="F11" s="102" t="s">
        <v>10</v>
      </c>
      <c r="G11" s="113">
        <v>2</v>
      </c>
      <c r="H11" s="113"/>
      <c r="I11" s="114">
        <v>0</v>
      </c>
      <c r="J11" s="114">
        <v>3.9740000000000002</v>
      </c>
      <c r="K11" s="114">
        <v>100</v>
      </c>
      <c r="L11" s="114">
        <v>96.025999999999996</v>
      </c>
      <c r="M11" s="114">
        <v>0</v>
      </c>
      <c r="N11" s="114">
        <v>0</v>
      </c>
      <c r="O11" s="115">
        <v>0</v>
      </c>
      <c r="P11" s="102"/>
      <c r="Q11" s="114">
        <v>0</v>
      </c>
      <c r="R11" s="114">
        <v>0.97799999999999998</v>
      </c>
      <c r="S11" s="114">
        <v>100</v>
      </c>
      <c r="T11" s="114">
        <v>99.022000000000006</v>
      </c>
      <c r="U11" s="114">
        <v>0</v>
      </c>
      <c r="V11" s="114">
        <v>0</v>
      </c>
      <c r="W11" s="115">
        <v>0</v>
      </c>
      <c r="X11" s="115"/>
      <c r="Y11" s="113">
        <v>0</v>
      </c>
      <c r="Z11" s="124" t="s">
        <v>297</v>
      </c>
      <c r="AA11" s="124" t="s">
        <v>297</v>
      </c>
      <c r="AB11" s="113">
        <v>0</v>
      </c>
      <c r="AC11" s="113">
        <v>0</v>
      </c>
      <c r="AD11" s="113"/>
      <c r="AE11" s="113">
        <v>0</v>
      </c>
      <c r="AF11" s="124" t="s">
        <v>297</v>
      </c>
      <c r="AG11" s="124" t="s">
        <v>297</v>
      </c>
      <c r="AH11" s="113">
        <v>0</v>
      </c>
      <c r="AI11" s="113">
        <v>0</v>
      </c>
      <c r="AJ11" s="99"/>
      <c r="AK11" s="99"/>
      <c r="AL11" s="99"/>
    </row>
    <row r="12" spans="1:38" s="96" customFormat="1" ht="11.1" customHeight="1">
      <c r="B12" s="97">
        <v>2</v>
      </c>
      <c r="C12" s="103">
        <v>3</v>
      </c>
      <c r="D12" s="148">
        <f t="shared" ref="D12:D31" si="0">D11+1</f>
        <v>2</v>
      </c>
      <c r="E12" s="102" t="s">
        <v>6</v>
      </c>
      <c r="F12" s="102" t="s">
        <v>12</v>
      </c>
      <c r="G12" s="113">
        <v>2</v>
      </c>
      <c r="H12" s="113"/>
      <c r="I12" s="114">
        <v>0</v>
      </c>
      <c r="J12" s="114">
        <v>1.476</v>
      </c>
      <c r="K12" s="114">
        <v>100</v>
      </c>
      <c r="L12" s="114">
        <v>98.524000000000001</v>
      </c>
      <c r="M12" s="114">
        <v>0</v>
      </c>
      <c r="N12" s="114">
        <v>0</v>
      </c>
      <c r="O12" s="115">
        <v>0</v>
      </c>
      <c r="P12" s="102"/>
      <c r="Q12" s="114">
        <v>0</v>
      </c>
      <c r="R12" s="114">
        <v>0.255</v>
      </c>
      <c r="S12" s="114">
        <v>100</v>
      </c>
      <c r="T12" s="114">
        <v>99.745000000000005</v>
      </c>
      <c r="U12" s="114">
        <v>0</v>
      </c>
      <c r="V12" s="114">
        <v>0</v>
      </c>
      <c r="W12" s="115">
        <v>0</v>
      </c>
      <c r="X12" s="115"/>
      <c r="Y12" s="113">
        <v>0</v>
      </c>
      <c r="Z12" s="124" t="s">
        <v>297</v>
      </c>
      <c r="AA12" s="124" t="s">
        <v>297</v>
      </c>
      <c r="AB12" s="113">
        <v>0</v>
      </c>
      <c r="AC12" s="113">
        <v>0</v>
      </c>
      <c r="AD12" s="113"/>
      <c r="AE12" s="113">
        <v>0</v>
      </c>
      <c r="AF12" s="124" t="s">
        <v>297</v>
      </c>
      <c r="AG12" s="124" t="s">
        <v>297</v>
      </c>
      <c r="AH12" s="113">
        <v>0</v>
      </c>
      <c r="AI12" s="113">
        <v>0</v>
      </c>
      <c r="AJ12" s="99"/>
      <c r="AK12" s="99"/>
      <c r="AL12" s="99"/>
    </row>
    <row r="13" spans="1:38" s="96" customFormat="1" ht="11.1" customHeight="1">
      <c r="B13" s="97">
        <v>3</v>
      </c>
      <c r="C13" s="103">
        <v>3</v>
      </c>
      <c r="D13" s="148">
        <f t="shared" si="0"/>
        <v>3</v>
      </c>
      <c r="E13" s="102" t="s">
        <v>6</v>
      </c>
      <c r="F13" s="102" t="s">
        <v>13</v>
      </c>
      <c r="G13" s="113">
        <v>2</v>
      </c>
      <c r="H13" s="113"/>
      <c r="I13" s="114">
        <v>76.509</v>
      </c>
      <c r="J13" s="114">
        <v>10.33</v>
      </c>
      <c r="K13" s="114">
        <v>23.491</v>
      </c>
      <c r="L13" s="114">
        <v>13.158999999999999</v>
      </c>
      <c r="M13" s="114">
        <v>2E-3</v>
      </c>
      <c r="N13" s="114">
        <v>0</v>
      </c>
      <c r="O13" s="115">
        <v>0</v>
      </c>
      <c r="P13" s="102"/>
      <c r="Q13" s="114">
        <v>58.088999999999999</v>
      </c>
      <c r="R13" s="114">
        <v>11.298</v>
      </c>
      <c r="S13" s="114">
        <v>41.911000000000001</v>
      </c>
      <c r="T13" s="114">
        <v>30.605</v>
      </c>
      <c r="U13" s="114">
        <v>8.0000000000000002E-3</v>
      </c>
      <c r="V13" s="114">
        <v>0</v>
      </c>
      <c r="W13" s="115">
        <v>0</v>
      </c>
      <c r="X13" s="115"/>
      <c r="Y13" s="124" t="s">
        <v>297</v>
      </c>
      <c r="Z13" s="124" t="s">
        <v>297</v>
      </c>
      <c r="AA13" s="124" t="s">
        <v>297</v>
      </c>
      <c r="AB13" s="124" t="s">
        <v>297</v>
      </c>
      <c r="AC13" s="113">
        <v>0</v>
      </c>
      <c r="AD13" s="113"/>
      <c r="AE13" s="124" t="s">
        <v>297</v>
      </c>
      <c r="AF13" s="124" t="s">
        <v>297</v>
      </c>
      <c r="AG13" s="124" t="s">
        <v>297</v>
      </c>
      <c r="AH13" s="124" t="s">
        <v>297</v>
      </c>
      <c r="AI13" s="113">
        <v>0</v>
      </c>
      <c r="AJ13" s="99"/>
      <c r="AK13" s="99"/>
      <c r="AL13" s="99"/>
    </row>
    <row r="14" spans="1:38" s="96" customFormat="1" ht="11.1" customHeight="1">
      <c r="B14" s="97">
        <v>5</v>
      </c>
      <c r="C14" s="103">
        <v>3</v>
      </c>
      <c r="D14" s="148">
        <f t="shared" si="0"/>
        <v>4</v>
      </c>
      <c r="E14" s="102" t="s">
        <v>6</v>
      </c>
      <c r="F14" s="102" t="s">
        <v>14</v>
      </c>
      <c r="G14" s="113">
        <v>2</v>
      </c>
      <c r="H14" s="113"/>
      <c r="I14" s="114">
        <v>100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5">
        <v>0</v>
      </c>
      <c r="P14" s="102"/>
      <c r="Q14" s="114">
        <v>89.691000000000003</v>
      </c>
      <c r="R14" s="114">
        <v>0.40100000000000002</v>
      </c>
      <c r="S14" s="114">
        <v>10.308999999999999</v>
      </c>
      <c r="T14" s="114">
        <v>9.9079999999999995</v>
      </c>
      <c r="U14" s="114">
        <v>0</v>
      </c>
      <c r="V14" s="114">
        <v>0</v>
      </c>
      <c r="W14" s="115">
        <v>0</v>
      </c>
      <c r="X14" s="115"/>
      <c r="Y14" s="124" t="s">
        <v>297</v>
      </c>
      <c r="Z14" s="113">
        <v>0</v>
      </c>
      <c r="AA14" s="113">
        <v>0</v>
      </c>
      <c r="AB14" s="113">
        <v>0</v>
      </c>
      <c r="AC14" s="113">
        <v>0</v>
      </c>
      <c r="AD14" s="113"/>
      <c r="AE14" s="124" t="s">
        <v>297</v>
      </c>
      <c r="AF14" s="124" t="s">
        <v>297</v>
      </c>
      <c r="AG14" s="124" t="s">
        <v>297</v>
      </c>
      <c r="AH14" s="113">
        <v>0</v>
      </c>
      <c r="AI14" s="113">
        <v>0</v>
      </c>
      <c r="AJ14" s="99"/>
      <c r="AK14" s="99"/>
      <c r="AL14" s="99"/>
    </row>
    <row r="15" spans="1:38" s="96" customFormat="1" ht="11.1" customHeight="1">
      <c r="B15" s="97">
        <v>11</v>
      </c>
      <c r="C15" s="103">
        <v>4</v>
      </c>
      <c r="D15" s="148">
        <f t="shared" si="0"/>
        <v>5</v>
      </c>
      <c r="E15" s="102" t="s">
        <v>22</v>
      </c>
      <c r="F15" s="102" t="s">
        <v>26</v>
      </c>
      <c r="G15" s="113">
        <v>2</v>
      </c>
      <c r="H15" s="113"/>
      <c r="I15" s="114">
        <v>2E-3</v>
      </c>
      <c r="J15" s="114">
        <v>0.89</v>
      </c>
      <c r="K15" s="114">
        <v>94.757000000000005</v>
      </c>
      <c r="L15" s="114">
        <v>93.864000000000004</v>
      </c>
      <c r="M15" s="114">
        <v>3.0000000000000001E-3</v>
      </c>
      <c r="N15" s="114">
        <v>5.24</v>
      </c>
      <c r="O15" s="115">
        <v>-1.0000000000047748E-3</v>
      </c>
      <c r="P15" s="102"/>
      <c r="Q15" s="114">
        <v>1E-3</v>
      </c>
      <c r="R15" s="114">
        <v>0.13</v>
      </c>
      <c r="S15" s="114">
        <v>76.426000000000002</v>
      </c>
      <c r="T15" s="114">
        <v>74.953000000000003</v>
      </c>
      <c r="U15" s="114">
        <v>1.343</v>
      </c>
      <c r="V15" s="114">
        <v>23.574000000000002</v>
      </c>
      <c r="W15" s="115">
        <v>1.0000000000047748E-3</v>
      </c>
      <c r="X15" s="115"/>
      <c r="Y15" s="124" t="s">
        <v>297</v>
      </c>
      <c r="Z15" s="124" t="s">
        <v>297</v>
      </c>
      <c r="AA15" s="124" t="s">
        <v>297</v>
      </c>
      <c r="AB15" s="124" t="s">
        <v>297</v>
      </c>
      <c r="AC15" s="124" t="s">
        <v>297</v>
      </c>
      <c r="AD15" s="113"/>
      <c r="AE15" s="124" t="s">
        <v>297</v>
      </c>
      <c r="AF15" s="124" t="s">
        <v>297</v>
      </c>
      <c r="AG15" s="124" t="s">
        <v>297</v>
      </c>
      <c r="AH15" s="124" t="s">
        <v>297</v>
      </c>
      <c r="AI15" s="124" t="s">
        <v>297</v>
      </c>
      <c r="AJ15" s="99"/>
      <c r="AK15" s="99"/>
      <c r="AL15" s="99"/>
    </row>
    <row r="16" spans="1:38" s="96" customFormat="1" ht="11.1" customHeight="1">
      <c r="B16" s="97">
        <v>15</v>
      </c>
      <c r="C16" s="103">
        <v>4</v>
      </c>
      <c r="D16" s="148">
        <f t="shared" si="0"/>
        <v>6</v>
      </c>
      <c r="E16" s="102" t="s">
        <v>22</v>
      </c>
      <c r="F16" s="102" t="s">
        <v>32</v>
      </c>
      <c r="G16" s="113">
        <v>2</v>
      </c>
      <c r="H16" s="113"/>
      <c r="I16" s="114">
        <v>4.0000000000000001E-3</v>
      </c>
      <c r="J16" s="114">
        <v>0.14199999999999999</v>
      </c>
      <c r="K16" s="114">
        <v>87.061999999999998</v>
      </c>
      <c r="L16" s="114">
        <v>86.888999999999996</v>
      </c>
      <c r="M16" s="114">
        <v>3.1E-2</v>
      </c>
      <c r="N16" s="114">
        <v>12.933999999999999</v>
      </c>
      <c r="O16" s="115">
        <v>0</v>
      </c>
      <c r="P16" s="102"/>
      <c r="Q16" s="114">
        <v>1E-3</v>
      </c>
      <c r="R16" s="114">
        <v>1.6E-2</v>
      </c>
      <c r="S16" s="114">
        <v>67.436000000000007</v>
      </c>
      <c r="T16" s="114">
        <v>66.028000000000006</v>
      </c>
      <c r="U16" s="114">
        <v>1.3919999999999999</v>
      </c>
      <c r="V16" s="114">
        <v>32.563000000000002</v>
      </c>
      <c r="W16" s="115">
        <v>0</v>
      </c>
      <c r="X16" s="115"/>
      <c r="Y16" s="124" t="s">
        <v>297</v>
      </c>
      <c r="Z16" s="124" t="s">
        <v>297</v>
      </c>
      <c r="AA16" s="124" t="s">
        <v>297</v>
      </c>
      <c r="AB16" s="124" t="s">
        <v>297</v>
      </c>
      <c r="AC16" s="124" t="s">
        <v>297</v>
      </c>
      <c r="AD16" s="113"/>
      <c r="AE16" s="124" t="s">
        <v>297</v>
      </c>
      <c r="AF16" s="124" t="s">
        <v>297</v>
      </c>
      <c r="AG16" s="124" t="s">
        <v>297</v>
      </c>
      <c r="AH16" s="124" t="s">
        <v>297</v>
      </c>
      <c r="AI16" s="124" t="s">
        <v>297</v>
      </c>
      <c r="AJ16" s="99"/>
      <c r="AK16" s="99"/>
      <c r="AL16" s="99"/>
    </row>
    <row r="17" spans="2:38" s="96" customFormat="1" ht="11.1" customHeight="1">
      <c r="B17" s="97">
        <v>17</v>
      </c>
      <c r="C17" s="103">
        <v>4</v>
      </c>
      <c r="D17" s="148">
        <f t="shared" si="0"/>
        <v>7</v>
      </c>
      <c r="E17" s="102" t="s">
        <v>22</v>
      </c>
      <c r="F17" s="102" t="s">
        <v>35</v>
      </c>
      <c r="G17" s="113">
        <v>2</v>
      </c>
      <c r="H17" s="113"/>
      <c r="I17" s="114">
        <v>43.415999999999997</v>
      </c>
      <c r="J17" s="114">
        <v>4.4720000000000004</v>
      </c>
      <c r="K17" s="114">
        <v>33.347999999999999</v>
      </c>
      <c r="L17" s="114">
        <v>26.613999999999997</v>
      </c>
      <c r="M17" s="114">
        <v>2.262</v>
      </c>
      <c r="N17" s="114">
        <v>23.234999999999999</v>
      </c>
      <c r="O17" s="115">
        <v>-1.0000000000047748E-3</v>
      </c>
      <c r="P17" s="102"/>
      <c r="Q17" s="114">
        <v>23.234999999999999</v>
      </c>
      <c r="R17" s="114">
        <v>2.262</v>
      </c>
      <c r="S17" s="114">
        <v>33.347999999999999</v>
      </c>
      <c r="T17" s="114">
        <v>26.613999999999997</v>
      </c>
      <c r="U17" s="114">
        <v>4.4720000000000004</v>
      </c>
      <c r="V17" s="114">
        <v>43.415999999999997</v>
      </c>
      <c r="W17" s="115">
        <v>-1.0000000000047748E-3</v>
      </c>
      <c r="X17" s="115"/>
      <c r="Y17" s="124" t="s">
        <v>297</v>
      </c>
      <c r="Z17" s="124" t="s">
        <v>297</v>
      </c>
      <c r="AA17" s="124" t="s">
        <v>297</v>
      </c>
      <c r="AB17" s="124" t="s">
        <v>297</v>
      </c>
      <c r="AC17" s="124" t="s">
        <v>297</v>
      </c>
      <c r="AD17" s="113"/>
      <c r="AE17" s="124" t="s">
        <v>297</v>
      </c>
      <c r="AF17" s="124" t="s">
        <v>297</v>
      </c>
      <c r="AG17" s="124" t="s">
        <v>297</v>
      </c>
      <c r="AH17" s="124" t="s">
        <v>297</v>
      </c>
      <c r="AI17" s="124" t="s">
        <v>297</v>
      </c>
      <c r="AJ17" s="99"/>
      <c r="AK17" s="99"/>
      <c r="AL17" s="99"/>
    </row>
    <row r="18" spans="2:38" s="96" customFormat="1" ht="11.1" customHeight="1">
      <c r="B18" s="97">
        <v>19</v>
      </c>
      <c r="C18" s="103">
        <v>4</v>
      </c>
      <c r="D18" s="148">
        <f t="shared" si="0"/>
        <v>8</v>
      </c>
      <c r="E18" s="102" t="s">
        <v>22</v>
      </c>
      <c r="F18" s="102" t="s">
        <v>41</v>
      </c>
      <c r="G18" s="113">
        <v>2</v>
      </c>
      <c r="H18" s="113"/>
      <c r="I18" s="114">
        <v>99.694000000000003</v>
      </c>
      <c r="J18" s="114">
        <v>2E-3</v>
      </c>
      <c r="K18" s="114">
        <v>0.30599999999999999</v>
      </c>
      <c r="L18" s="114">
        <v>0.30299999999999999</v>
      </c>
      <c r="M18" s="114">
        <v>1E-3</v>
      </c>
      <c r="N18" s="114">
        <v>0</v>
      </c>
      <c r="O18" s="115">
        <v>0</v>
      </c>
      <c r="P18" s="102"/>
      <c r="Q18" s="114">
        <v>76.879000000000005</v>
      </c>
      <c r="R18" s="114">
        <v>5.0000000000000001E-3</v>
      </c>
      <c r="S18" s="114">
        <v>23.120999999999999</v>
      </c>
      <c r="T18" s="114">
        <v>22.881</v>
      </c>
      <c r="U18" s="114">
        <v>0.23499999999999999</v>
      </c>
      <c r="V18" s="114">
        <v>0</v>
      </c>
      <c r="W18" s="115">
        <v>0</v>
      </c>
      <c r="X18" s="115"/>
      <c r="Y18" s="124" t="s">
        <v>297</v>
      </c>
      <c r="Z18" s="124" t="s">
        <v>297</v>
      </c>
      <c r="AA18" s="124" t="s">
        <v>297</v>
      </c>
      <c r="AB18" s="124" t="s">
        <v>297</v>
      </c>
      <c r="AC18" s="113">
        <v>0</v>
      </c>
      <c r="AD18" s="113"/>
      <c r="AE18" s="124" t="s">
        <v>297</v>
      </c>
      <c r="AF18" s="124" t="s">
        <v>297</v>
      </c>
      <c r="AG18" s="124" t="s">
        <v>297</v>
      </c>
      <c r="AH18" s="124" t="s">
        <v>297</v>
      </c>
      <c r="AI18" s="113">
        <v>0</v>
      </c>
      <c r="AJ18" s="99"/>
      <c r="AK18" s="99"/>
      <c r="AL18" s="99"/>
    </row>
    <row r="19" spans="2:38" s="96" customFormat="1" ht="11.1" customHeight="1">
      <c r="B19" s="97">
        <v>23</v>
      </c>
      <c r="C19" s="103">
        <v>4</v>
      </c>
      <c r="D19" s="148">
        <f t="shared" si="0"/>
        <v>9</v>
      </c>
      <c r="E19" s="102" t="s">
        <v>22</v>
      </c>
      <c r="F19" s="102" t="s">
        <v>43</v>
      </c>
      <c r="G19" s="113">
        <v>2</v>
      </c>
      <c r="H19" s="113"/>
      <c r="I19" s="114">
        <v>99.367000000000004</v>
      </c>
      <c r="J19" s="114">
        <v>0.622</v>
      </c>
      <c r="K19" s="114">
        <v>0.63200000000000001</v>
      </c>
      <c r="L19" s="114">
        <v>1.0000000000000009E-2</v>
      </c>
      <c r="M19" s="114">
        <v>0</v>
      </c>
      <c r="N19" s="114">
        <v>1E-3</v>
      </c>
      <c r="O19" s="115">
        <v>0</v>
      </c>
      <c r="P19" s="102"/>
      <c r="Q19" s="114">
        <v>80.171999999999997</v>
      </c>
      <c r="R19" s="114">
        <v>0.95099999999999996</v>
      </c>
      <c r="S19" s="114">
        <v>12.079000000000001</v>
      </c>
      <c r="T19" s="114">
        <v>9.7799999999999994</v>
      </c>
      <c r="U19" s="114">
        <v>1.3480000000000001</v>
      </c>
      <c r="V19" s="114">
        <v>7.7480000000000002</v>
      </c>
      <c r="W19" s="115">
        <v>-1.0000000000047748E-3</v>
      </c>
      <c r="X19" s="115"/>
      <c r="Y19" s="124" t="s">
        <v>297</v>
      </c>
      <c r="Z19" s="124" t="s">
        <v>297</v>
      </c>
      <c r="AA19" s="124" t="s">
        <v>297</v>
      </c>
      <c r="AB19" s="113">
        <v>0</v>
      </c>
      <c r="AC19" s="124" t="s">
        <v>297</v>
      </c>
      <c r="AD19" s="113"/>
      <c r="AE19" s="124" t="s">
        <v>297</v>
      </c>
      <c r="AF19" s="124" t="s">
        <v>297</v>
      </c>
      <c r="AG19" s="124" t="s">
        <v>297</v>
      </c>
      <c r="AH19" s="124" t="s">
        <v>297</v>
      </c>
      <c r="AI19" s="124" t="s">
        <v>297</v>
      </c>
      <c r="AJ19" s="99"/>
      <c r="AK19" s="99"/>
      <c r="AL19" s="99"/>
    </row>
    <row r="20" spans="2:38" s="96" customFormat="1" ht="11.1" customHeight="1">
      <c r="B20" s="97">
        <v>29</v>
      </c>
      <c r="C20" s="103">
        <v>4</v>
      </c>
      <c r="D20" s="148">
        <f t="shared" si="0"/>
        <v>10</v>
      </c>
      <c r="E20" s="102" t="s">
        <v>22</v>
      </c>
      <c r="F20" s="102" t="s">
        <v>50</v>
      </c>
      <c r="G20" s="113">
        <v>2</v>
      </c>
      <c r="H20" s="113"/>
      <c r="I20" s="114">
        <v>35.189</v>
      </c>
      <c r="J20" s="114">
        <v>2.077</v>
      </c>
      <c r="K20" s="114">
        <v>64.811000000000007</v>
      </c>
      <c r="L20" s="114">
        <v>62.733000000000011</v>
      </c>
      <c r="M20" s="114">
        <v>1E-3</v>
      </c>
      <c r="N20" s="114">
        <v>0</v>
      </c>
      <c r="O20" s="115">
        <v>0</v>
      </c>
      <c r="P20" s="102"/>
      <c r="Q20" s="114">
        <v>3.2410000000000001</v>
      </c>
      <c r="R20" s="114">
        <v>1.0900000000000001</v>
      </c>
      <c r="S20" s="114">
        <v>96.759</v>
      </c>
      <c r="T20" s="114">
        <v>95.433999999999997</v>
      </c>
      <c r="U20" s="114">
        <v>0.23499999999999999</v>
      </c>
      <c r="V20" s="114">
        <v>0</v>
      </c>
      <c r="W20" s="115">
        <v>0</v>
      </c>
      <c r="X20" s="115"/>
      <c r="Y20" s="124" t="s">
        <v>297</v>
      </c>
      <c r="Z20" s="124" t="s">
        <v>297</v>
      </c>
      <c r="AA20" s="124" t="s">
        <v>297</v>
      </c>
      <c r="AB20" s="124" t="s">
        <v>297</v>
      </c>
      <c r="AC20" s="113">
        <v>0</v>
      </c>
      <c r="AD20" s="113"/>
      <c r="AE20" s="124" t="s">
        <v>297</v>
      </c>
      <c r="AF20" s="124" t="s">
        <v>297</v>
      </c>
      <c r="AG20" s="124" t="s">
        <v>297</v>
      </c>
      <c r="AH20" s="124" t="s">
        <v>297</v>
      </c>
      <c r="AI20" s="113">
        <v>0</v>
      </c>
      <c r="AJ20" s="99"/>
      <c r="AK20" s="99"/>
      <c r="AL20" s="99"/>
    </row>
    <row r="21" spans="2:38" s="96" customFormat="1" ht="11.1" customHeight="1">
      <c r="B21" s="97">
        <v>33</v>
      </c>
      <c r="C21" s="103">
        <v>4</v>
      </c>
      <c r="D21" s="148">
        <f t="shared" si="0"/>
        <v>11</v>
      </c>
      <c r="E21" s="102" t="s">
        <v>22</v>
      </c>
      <c r="F21" s="102" t="s">
        <v>52</v>
      </c>
      <c r="G21" s="113">
        <v>2</v>
      </c>
      <c r="H21" s="113"/>
      <c r="I21" s="114">
        <v>91.433999999999997</v>
      </c>
      <c r="J21" s="114">
        <v>0.53600000000000003</v>
      </c>
      <c r="K21" s="114">
        <v>8.4</v>
      </c>
      <c r="L21" s="114">
        <v>7.862000000000001</v>
      </c>
      <c r="M21" s="114">
        <v>2E-3</v>
      </c>
      <c r="N21" s="114">
        <v>0.16600000000000001</v>
      </c>
      <c r="O21" s="115">
        <v>0</v>
      </c>
      <c r="P21" s="102"/>
      <c r="Q21" s="114">
        <v>66.099000000000004</v>
      </c>
      <c r="R21" s="114">
        <v>0.78900000000000003</v>
      </c>
      <c r="S21" s="114">
        <v>17.504000000000001</v>
      </c>
      <c r="T21" s="114">
        <v>15.366</v>
      </c>
      <c r="U21" s="114">
        <v>1.349</v>
      </c>
      <c r="V21" s="114">
        <v>16.396999999999998</v>
      </c>
      <c r="W21" s="115">
        <v>0</v>
      </c>
      <c r="X21" s="115"/>
      <c r="Y21" s="124" t="s">
        <v>297</v>
      </c>
      <c r="Z21" s="124" t="s">
        <v>297</v>
      </c>
      <c r="AA21" s="124" t="s">
        <v>297</v>
      </c>
      <c r="AB21" s="124" t="s">
        <v>297</v>
      </c>
      <c r="AC21" s="124" t="s">
        <v>297</v>
      </c>
      <c r="AD21" s="113"/>
      <c r="AE21" s="124" t="s">
        <v>297</v>
      </c>
      <c r="AF21" s="124" t="s">
        <v>297</v>
      </c>
      <c r="AG21" s="124" t="s">
        <v>297</v>
      </c>
      <c r="AH21" s="124" t="s">
        <v>297</v>
      </c>
      <c r="AI21" s="124" t="s">
        <v>297</v>
      </c>
      <c r="AJ21" s="99"/>
      <c r="AK21" s="99"/>
      <c r="AL21" s="99"/>
    </row>
    <row r="22" spans="2:38" s="96" customFormat="1" ht="11.1" customHeight="1">
      <c r="B22" s="97">
        <v>39</v>
      </c>
      <c r="C22" s="103">
        <v>4</v>
      </c>
      <c r="D22" s="148">
        <f t="shared" si="0"/>
        <v>12</v>
      </c>
      <c r="E22" s="102" t="s">
        <v>18</v>
      </c>
      <c r="F22" s="102" t="s">
        <v>21</v>
      </c>
      <c r="G22" s="113">
        <v>2</v>
      </c>
      <c r="H22" s="113"/>
      <c r="I22" s="114">
        <v>95.95</v>
      </c>
      <c r="J22" s="114">
        <v>2.7690000000000001</v>
      </c>
      <c r="K22" s="114">
        <v>4.05</v>
      </c>
      <c r="L22" s="114">
        <v>1.2809999999999997</v>
      </c>
      <c r="M22" s="114">
        <v>0</v>
      </c>
      <c r="N22" s="114">
        <v>0</v>
      </c>
      <c r="O22" s="115">
        <v>0</v>
      </c>
      <c r="P22" s="102"/>
      <c r="Q22" s="114">
        <v>83.22</v>
      </c>
      <c r="R22" s="114">
        <v>4.2480000000000002</v>
      </c>
      <c r="S22" s="114">
        <v>16.78</v>
      </c>
      <c r="T22" s="114">
        <v>12.5319</v>
      </c>
      <c r="U22" s="196" t="s">
        <v>2656</v>
      </c>
      <c r="V22" s="114">
        <v>0</v>
      </c>
      <c r="W22" s="115">
        <v>0</v>
      </c>
      <c r="X22" s="115"/>
      <c r="Y22" s="124" t="s">
        <v>297</v>
      </c>
      <c r="Z22" s="124" t="s">
        <v>297</v>
      </c>
      <c r="AA22" s="124" t="s">
        <v>297</v>
      </c>
      <c r="AB22" s="113">
        <v>0</v>
      </c>
      <c r="AC22" s="113">
        <v>0</v>
      </c>
      <c r="AD22" s="113"/>
      <c r="AE22" s="124" t="s">
        <v>297</v>
      </c>
      <c r="AF22" s="124" t="s">
        <v>297</v>
      </c>
      <c r="AG22" s="124" t="s">
        <v>297</v>
      </c>
      <c r="AH22" s="113">
        <v>9</v>
      </c>
      <c r="AI22" s="113">
        <v>0</v>
      </c>
      <c r="AJ22" s="99"/>
      <c r="AK22" s="99"/>
      <c r="AL22" s="99"/>
    </row>
    <row r="23" spans="2:38" s="96" customFormat="1" ht="11.1" customHeight="1">
      <c r="B23" s="97">
        <v>41</v>
      </c>
      <c r="C23" s="103">
        <v>4</v>
      </c>
      <c r="D23" s="148">
        <f t="shared" si="0"/>
        <v>13</v>
      </c>
      <c r="E23" s="102" t="s">
        <v>18</v>
      </c>
      <c r="F23" s="102" t="s">
        <v>27</v>
      </c>
      <c r="G23" s="113">
        <v>2</v>
      </c>
      <c r="H23" s="113"/>
      <c r="I23" s="114">
        <v>0.01</v>
      </c>
      <c r="J23" s="114">
        <v>99.353999999999999</v>
      </c>
      <c r="K23" s="114">
        <v>99.99</v>
      </c>
      <c r="L23" s="114">
        <v>0.63599999999999568</v>
      </c>
      <c r="M23" s="114">
        <v>0</v>
      </c>
      <c r="N23" s="114">
        <v>0</v>
      </c>
      <c r="O23" s="115">
        <v>0</v>
      </c>
      <c r="P23" s="102"/>
      <c r="Q23" s="114">
        <v>2E-3</v>
      </c>
      <c r="R23" s="114">
        <v>81.366</v>
      </c>
      <c r="S23" s="114">
        <v>99.998000000000005</v>
      </c>
      <c r="T23" s="114">
        <v>18.632000000000005</v>
      </c>
      <c r="U23" s="114">
        <v>0</v>
      </c>
      <c r="V23" s="114">
        <v>0</v>
      </c>
      <c r="W23" s="115">
        <v>0</v>
      </c>
      <c r="X23" s="115"/>
      <c r="Y23" s="124" t="s">
        <v>297</v>
      </c>
      <c r="Z23" s="124" t="s">
        <v>297</v>
      </c>
      <c r="AA23" s="124" t="s">
        <v>297</v>
      </c>
      <c r="AB23" s="113">
        <v>0</v>
      </c>
      <c r="AC23" s="113">
        <v>0</v>
      </c>
      <c r="AD23" s="113"/>
      <c r="AE23" s="124" t="s">
        <v>297</v>
      </c>
      <c r="AF23" s="124" t="s">
        <v>297</v>
      </c>
      <c r="AG23" s="124" t="s">
        <v>297</v>
      </c>
      <c r="AH23" s="113">
        <v>0</v>
      </c>
      <c r="AI23" s="113">
        <v>0</v>
      </c>
      <c r="AJ23" s="99"/>
      <c r="AK23" s="99"/>
      <c r="AL23" s="99"/>
    </row>
    <row r="24" spans="2:38" s="96" customFormat="1" ht="11.1" customHeight="1">
      <c r="B24" s="97">
        <v>42</v>
      </c>
      <c r="C24" s="103">
        <v>4</v>
      </c>
      <c r="D24" s="148">
        <f t="shared" si="0"/>
        <v>14</v>
      </c>
      <c r="E24" s="102" t="s">
        <v>18</v>
      </c>
      <c r="F24" s="102" t="s">
        <v>30</v>
      </c>
      <c r="G24" s="113">
        <v>2</v>
      </c>
      <c r="H24" s="113"/>
      <c r="I24" s="114">
        <v>96.296999999999997</v>
      </c>
      <c r="J24" s="114">
        <v>0.314</v>
      </c>
      <c r="K24" s="114">
        <v>3.7029999999999998</v>
      </c>
      <c r="L24" s="114">
        <v>3.3889999999999998</v>
      </c>
      <c r="M24" s="114">
        <v>0</v>
      </c>
      <c r="N24" s="114">
        <v>0</v>
      </c>
      <c r="O24" s="115">
        <v>0</v>
      </c>
      <c r="P24" s="102"/>
      <c r="Q24" s="114">
        <v>81.504999999999995</v>
      </c>
      <c r="R24" s="114">
        <v>1.5409999999999999</v>
      </c>
      <c r="S24" s="114">
        <v>18.495000000000001</v>
      </c>
      <c r="T24" s="114">
        <v>16.953900000000001</v>
      </c>
      <c r="U24" s="196" t="s">
        <v>2656</v>
      </c>
      <c r="V24" s="114">
        <v>0</v>
      </c>
      <c r="W24" s="115">
        <v>0</v>
      </c>
      <c r="X24" s="115"/>
      <c r="Y24" s="124" t="s">
        <v>297</v>
      </c>
      <c r="Z24" s="124" t="s">
        <v>297</v>
      </c>
      <c r="AA24" s="124" t="s">
        <v>297</v>
      </c>
      <c r="AB24" s="113">
        <v>0</v>
      </c>
      <c r="AC24" s="113">
        <v>0</v>
      </c>
      <c r="AD24" s="113"/>
      <c r="AE24" s="124" t="s">
        <v>297</v>
      </c>
      <c r="AF24" s="124" t="s">
        <v>297</v>
      </c>
      <c r="AG24" s="124" t="s">
        <v>297</v>
      </c>
      <c r="AH24" s="113">
        <v>9</v>
      </c>
      <c r="AI24" s="113">
        <v>0</v>
      </c>
      <c r="AJ24" s="99"/>
      <c r="AK24" s="99"/>
      <c r="AL24" s="99"/>
    </row>
    <row r="25" spans="2:38" s="96" customFormat="1" ht="11.1" customHeight="1">
      <c r="B25" s="97">
        <v>44</v>
      </c>
      <c r="C25" s="103">
        <v>4</v>
      </c>
      <c r="D25" s="148">
        <f t="shared" si="0"/>
        <v>15</v>
      </c>
      <c r="E25" s="102" t="s">
        <v>18</v>
      </c>
      <c r="F25" s="102" t="s">
        <v>34</v>
      </c>
      <c r="G25" s="113">
        <v>2</v>
      </c>
      <c r="H25" s="113"/>
      <c r="I25" s="114">
        <v>98.385999999999996</v>
      </c>
      <c r="J25" s="114">
        <v>1.0329999999999999</v>
      </c>
      <c r="K25" s="114">
        <v>1.6140000000000001</v>
      </c>
      <c r="L25" s="114">
        <v>0.58000000000000018</v>
      </c>
      <c r="M25" s="114">
        <v>1E-3</v>
      </c>
      <c r="N25" s="114">
        <v>0</v>
      </c>
      <c r="O25" s="115">
        <v>0</v>
      </c>
      <c r="P25" s="102"/>
      <c r="Q25" s="114">
        <v>92.085999999999999</v>
      </c>
      <c r="R25" s="114">
        <v>3.7</v>
      </c>
      <c r="S25" s="114">
        <v>7.9139999999999997</v>
      </c>
      <c r="T25" s="114">
        <v>4.21</v>
      </c>
      <c r="U25" s="114">
        <v>4.0000000000000001E-3</v>
      </c>
      <c r="V25" s="114">
        <v>0</v>
      </c>
      <c r="W25" s="115">
        <v>0</v>
      </c>
      <c r="X25" s="115"/>
      <c r="Y25" s="124" t="s">
        <v>297</v>
      </c>
      <c r="Z25" s="124" t="s">
        <v>297</v>
      </c>
      <c r="AA25" s="124" t="s">
        <v>297</v>
      </c>
      <c r="AB25" s="124" t="s">
        <v>297</v>
      </c>
      <c r="AC25" s="113">
        <v>0</v>
      </c>
      <c r="AD25" s="113"/>
      <c r="AE25" s="124" t="s">
        <v>297</v>
      </c>
      <c r="AF25" s="124" t="s">
        <v>297</v>
      </c>
      <c r="AG25" s="124" t="s">
        <v>297</v>
      </c>
      <c r="AH25" s="124" t="s">
        <v>297</v>
      </c>
      <c r="AI25" s="113">
        <v>0</v>
      </c>
      <c r="AJ25" s="99"/>
      <c r="AK25" s="99"/>
      <c r="AL25" s="99"/>
    </row>
    <row r="26" spans="2:38" s="96" customFormat="1" ht="11.1" customHeight="1">
      <c r="B26" s="97">
        <v>77</v>
      </c>
      <c r="C26" s="103">
        <v>5</v>
      </c>
      <c r="D26" s="148">
        <f t="shared" si="0"/>
        <v>16</v>
      </c>
      <c r="E26" s="102" t="s">
        <v>29</v>
      </c>
      <c r="F26" s="102" t="s">
        <v>921</v>
      </c>
      <c r="G26" s="113">
        <v>2</v>
      </c>
      <c r="H26" s="113"/>
      <c r="I26" s="114">
        <v>41.296999999999997</v>
      </c>
      <c r="J26" s="114">
        <v>1.7450000000000001</v>
      </c>
      <c r="K26" s="114">
        <v>58.701000000000001</v>
      </c>
      <c r="L26" s="114">
        <v>56.9559</v>
      </c>
      <c r="M26" s="184" t="s">
        <v>2656</v>
      </c>
      <c r="N26" s="114">
        <v>2E-3</v>
      </c>
      <c r="O26" s="115">
        <v>0</v>
      </c>
      <c r="P26" s="102"/>
      <c r="Q26" s="114">
        <v>13.093</v>
      </c>
      <c r="R26" s="114">
        <v>0.71699999999999997</v>
      </c>
      <c r="S26" s="114">
        <v>86.9</v>
      </c>
      <c r="T26" s="114">
        <v>86.152000000000001</v>
      </c>
      <c r="U26" s="114">
        <v>3.1E-2</v>
      </c>
      <c r="V26" s="114">
        <v>7.0000000000000001E-3</v>
      </c>
      <c r="W26" s="115">
        <v>0</v>
      </c>
      <c r="X26" s="115"/>
      <c r="Y26" s="124" t="s">
        <v>297</v>
      </c>
      <c r="Z26" s="124" t="s">
        <v>297</v>
      </c>
      <c r="AA26" s="124" t="s">
        <v>297</v>
      </c>
      <c r="AB26" s="113">
        <v>159</v>
      </c>
      <c r="AC26" s="124" t="s">
        <v>297</v>
      </c>
      <c r="AD26" s="124"/>
      <c r="AE26" s="124" t="s">
        <v>297</v>
      </c>
      <c r="AF26" s="124" t="s">
        <v>297</v>
      </c>
      <c r="AG26" s="124" t="s">
        <v>297</v>
      </c>
      <c r="AH26" s="124" t="s">
        <v>297</v>
      </c>
      <c r="AI26" s="124" t="s">
        <v>297</v>
      </c>
      <c r="AJ26" s="99"/>
      <c r="AK26" s="99"/>
      <c r="AL26" s="99"/>
    </row>
    <row r="27" spans="2:38" s="96" customFormat="1" ht="11.1" customHeight="1">
      <c r="B27" s="97">
        <v>79</v>
      </c>
      <c r="C27" s="103">
        <v>5</v>
      </c>
      <c r="D27" s="148">
        <f t="shared" si="0"/>
        <v>17</v>
      </c>
      <c r="E27" s="102" t="s">
        <v>29</v>
      </c>
      <c r="F27" s="102" t="s">
        <v>922</v>
      </c>
      <c r="G27" s="113">
        <v>2</v>
      </c>
      <c r="H27" s="113"/>
      <c r="I27" s="114">
        <v>56.62</v>
      </c>
      <c r="J27" s="114">
        <v>2.31</v>
      </c>
      <c r="K27" s="114">
        <v>43.378999999999998</v>
      </c>
      <c r="L27" s="114">
        <v>41.066999999999993</v>
      </c>
      <c r="M27" s="114">
        <v>2E-3</v>
      </c>
      <c r="N27" s="196" t="s">
        <v>2656</v>
      </c>
      <c r="O27" s="115">
        <v>-9.0000000001566605E-4</v>
      </c>
      <c r="P27" s="102"/>
      <c r="Q27" s="114">
        <v>26.972000000000001</v>
      </c>
      <c r="R27" s="114">
        <v>1.3680000000000001</v>
      </c>
      <c r="S27" s="114">
        <v>73.025999999999996</v>
      </c>
      <c r="T27" s="114">
        <v>71.650000000000006</v>
      </c>
      <c r="U27" s="114">
        <v>8.0000000000000002E-3</v>
      </c>
      <c r="V27" s="114">
        <v>2E-3</v>
      </c>
      <c r="W27" s="115">
        <v>0</v>
      </c>
      <c r="X27" s="115"/>
      <c r="Y27" s="124" t="s">
        <v>297</v>
      </c>
      <c r="Z27" s="124" t="s">
        <v>297</v>
      </c>
      <c r="AA27" s="124" t="s">
        <v>297</v>
      </c>
      <c r="AB27" s="124" t="s">
        <v>297</v>
      </c>
      <c r="AC27" s="113">
        <v>685</v>
      </c>
      <c r="AD27" s="113"/>
      <c r="AE27" s="124" t="s">
        <v>297</v>
      </c>
      <c r="AF27" s="124" t="s">
        <v>297</v>
      </c>
      <c r="AG27" s="124" t="s">
        <v>297</v>
      </c>
      <c r="AH27" s="124" t="s">
        <v>297</v>
      </c>
      <c r="AI27" s="124" t="s">
        <v>297</v>
      </c>
      <c r="AJ27" s="99"/>
      <c r="AK27" s="99"/>
      <c r="AL27" s="99"/>
    </row>
    <row r="28" spans="2:38" s="96" customFormat="1" ht="11.1" customHeight="1">
      <c r="B28" s="97">
        <v>99</v>
      </c>
      <c r="C28" s="103">
        <v>5</v>
      </c>
      <c r="D28" s="148">
        <f t="shared" si="0"/>
        <v>18</v>
      </c>
      <c r="E28" s="102" t="s">
        <v>29</v>
      </c>
      <c r="F28" s="102" t="s">
        <v>926</v>
      </c>
      <c r="G28" s="113">
        <v>2</v>
      </c>
      <c r="H28" s="113"/>
      <c r="I28" s="114">
        <v>49.194000000000003</v>
      </c>
      <c r="J28" s="114">
        <v>0.66</v>
      </c>
      <c r="K28" s="114">
        <v>50.805999999999997</v>
      </c>
      <c r="L28" s="114">
        <v>50.1459999</v>
      </c>
      <c r="M28" s="196" t="s">
        <v>2656</v>
      </c>
      <c r="N28" s="196" t="s">
        <v>2656</v>
      </c>
      <c r="O28" s="115">
        <v>9.9999994063182385E-8</v>
      </c>
      <c r="P28" s="102"/>
      <c r="Q28" s="114">
        <v>22.776</v>
      </c>
      <c r="R28" s="114">
        <v>0.374</v>
      </c>
      <c r="S28" s="114">
        <v>77.221000000000004</v>
      </c>
      <c r="T28" s="114">
        <v>76.843000000000004</v>
      </c>
      <c r="U28" s="114">
        <v>4.0000000000000001E-3</v>
      </c>
      <c r="V28" s="114">
        <v>3.0000000000000001E-3</v>
      </c>
      <c r="W28" s="115">
        <v>0</v>
      </c>
      <c r="X28" s="115"/>
      <c r="Y28" s="124" t="s">
        <v>297</v>
      </c>
      <c r="Z28" s="124" t="s">
        <v>297</v>
      </c>
      <c r="AA28" s="124" t="s">
        <v>297</v>
      </c>
      <c r="AB28" s="113">
        <v>1211</v>
      </c>
      <c r="AC28" s="113">
        <v>1316</v>
      </c>
      <c r="AD28" s="113"/>
      <c r="AE28" s="124" t="s">
        <v>297</v>
      </c>
      <c r="AF28" s="124" t="s">
        <v>297</v>
      </c>
      <c r="AG28" s="124" t="s">
        <v>297</v>
      </c>
      <c r="AH28" s="124" t="s">
        <v>297</v>
      </c>
      <c r="AI28" s="124" t="s">
        <v>297</v>
      </c>
      <c r="AJ28" s="99"/>
      <c r="AK28" s="99"/>
      <c r="AL28" s="99"/>
    </row>
    <row r="29" spans="2:38" s="96" customFormat="1" ht="11.1" customHeight="1">
      <c r="B29" s="97">
        <v>111</v>
      </c>
      <c r="C29" s="103">
        <v>5</v>
      </c>
      <c r="D29" s="148">
        <f t="shared" si="0"/>
        <v>19</v>
      </c>
      <c r="E29" s="102" t="s">
        <v>29</v>
      </c>
      <c r="F29" s="102" t="s">
        <v>931</v>
      </c>
      <c r="G29" s="113">
        <v>2</v>
      </c>
      <c r="H29" s="113"/>
      <c r="I29" s="114">
        <v>77.084000000000003</v>
      </c>
      <c r="J29" s="114">
        <v>1.351</v>
      </c>
      <c r="K29" s="114">
        <v>10.278</v>
      </c>
      <c r="L29" s="114">
        <v>8.5719999999999992</v>
      </c>
      <c r="M29" s="114">
        <v>0.35499999999999998</v>
      </c>
      <c r="N29" s="114">
        <v>12.638</v>
      </c>
      <c r="O29" s="115">
        <v>0</v>
      </c>
      <c r="P29" s="102"/>
      <c r="Q29" s="114">
        <v>53.24</v>
      </c>
      <c r="R29" s="114">
        <v>2.0569999999999999</v>
      </c>
      <c r="S29" s="114">
        <v>19.077999999999999</v>
      </c>
      <c r="T29" s="114">
        <v>15.927000000000001</v>
      </c>
      <c r="U29" s="114">
        <v>1.0940000000000001</v>
      </c>
      <c r="V29" s="114">
        <v>27.681000000000001</v>
      </c>
      <c r="W29" s="115">
        <v>-1.0000000000047748E-3</v>
      </c>
      <c r="X29" s="115"/>
      <c r="Y29" s="124" t="s">
        <v>297</v>
      </c>
      <c r="Z29" s="124" t="s">
        <v>297</v>
      </c>
      <c r="AA29" s="124" t="s">
        <v>297</v>
      </c>
      <c r="AB29" s="124" t="s">
        <v>297</v>
      </c>
      <c r="AC29" s="124" t="s">
        <v>297</v>
      </c>
      <c r="AD29" s="113"/>
      <c r="AE29" s="124" t="s">
        <v>297</v>
      </c>
      <c r="AF29" s="124" t="s">
        <v>297</v>
      </c>
      <c r="AG29" s="124" t="s">
        <v>297</v>
      </c>
      <c r="AH29" s="124" t="s">
        <v>297</v>
      </c>
      <c r="AI29" s="124" t="s">
        <v>297</v>
      </c>
      <c r="AJ29" s="99"/>
      <c r="AK29" s="99"/>
      <c r="AL29" s="99"/>
    </row>
    <row r="30" spans="2:38" s="96" customFormat="1" ht="11.1" customHeight="1">
      <c r="B30" s="97">
        <v>143</v>
      </c>
      <c r="C30" s="103">
        <v>5</v>
      </c>
      <c r="D30" s="148">
        <f t="shared" si="0"/>
        <v>20</v>
      </c>
      <c r="E30" s="102" t="s">
        <v>29</v>
      </c>
      <c r="F30" s="102" t="s">
        <v>292</v>
      </c>
      <c r="G30" s="113">
        <v>2</v>
      </c>
      <c r="H30" s="113"/>
      <c r="I30" s="114">
        <v>68.391000000000005</v>
      </c>
      <c r="J30" s="114">
        <v>3.657</v>
      </c>
      <c r="K30" s="114">
        <v>31.210999999999999</v>
      </c>
      <c r="L30" s="114">
        <v>27.552</v>
      </c>
      <c r="M30" s="114">
        <v>2E-3</v>
      </c>
      <c r="N30" s="114">
        <v>0.39800000000000002</v>
      </c>
      <c r="O30" s="115">
        <v>0</v>
      </c>
      <c r="P30" s="117"/>
      <c r="Q30" s="114">
        <v>13.606</v>
      </c>
      <c r="R30" s="114">
        <v>1.9810000000000001</v>
      </c>
      <c r="S30" s="114">
        <v>51.204000000000001</v>
      </c>
      <c r="T30" s="114">
        <v>48.798000000000002</v>
      </c>
      <c r="U30" s="114">
        <v>0.42499999999999999</v>
      </c>
      <c r="V30" s="114">
        <v>35.19</v>
      </c>
      <c r="W30" s="115">
        <v>0</v>
      </c>
      <c r="X30" s="115"/>
      <c r="Y30" s="124" t="s">
        <v>297</v>
      </c>
      <c r="Z30" s="124" t="s">
        <v>297</v>
      </c>
      <c r="AA30" s="124" t="s">
        <v>297</v>
      </c>
      <c r="AB30" s="124" t="s">
        <v>297</v>
      </c>
      <c r="AC30" s="124" t="s">
        <v>297</v>
      </c>
      <c r="AD30" s="113"/>
      <c r="AE30" s="124" t="s">
        <v>297</v>
      </c>
      <c r="AF30" s="124" t="s">
        <v>297</v>
      </c>
      <c r="AG30" s="124" t="s">
        <v>297</v>
      </c>
      <c r="AH30" s="124" t="s">
        <v>297</v>
      </c>
      <c r="AI30" s="124" t="s">
        <v>297</v>
      </c>
      <c r="AJ30" s="99"/>
      <c r="AK30" s="99"/>
      <c r="AL30" s="99"/>
    </row>
    <row r="31" spans="2:38" s="96" customFormat="1" ht="11.1" customHeight="1">
      <c r="B31" s="97">
        <v>190</v>
      </c>
      <c r="C31" s="105">
        <v>5</v>
      </c>
      <c r="D31" s="186">
        <f t="shared" si="0"/>
        <v>21</v>
      </c>
      <c r="E31" s="104" t="s">
        <v>29</v>
      </c>
      <c r="F31" s="104" t="s">
        <v>289</v>
      </c>
      <c r="G31" s="118">
        <v>2</v>
      </c>
      <c r="H31" s="118"/>
      <c r="I31" s="119">
        <v>66.575000000000003</v>
      </c>
      <c r="J31" s="119">
        <v>1.3660000000000001</v>
      </c>
      <c r="K31" s="119">
        <v>33.017000000000003</v>
      </c>
      <c r="L31" s="119">
        <v>31.643000000000004</v>
      </c>
      <c r="M31" s="119">
        <v>8.0000000000000002E-3</v>
      </c>
      <c r="N31" s="119">
        <v>0.40799999999999997</v>
      </c>
      <c r="O31" s="120">
        <v>0</v>
      </c>
      <c r="P31" s="104"/>
      <c r="Q31" s="119">
        <v>25.541</v>
      </c>
      <c r="R31" s="119">
        <v>0.85199999999999998</v>
      </c>
      <c r="S31" s="119">
        <v>54.387</v>
      </c>
      <c r="T31" s="119">
        <v>53.287000000000006</v>
      </c>
      <c r="U31" s="119">
        <v>0.248</v>
      </c>
      <c r="V31" s="119">
        <v>20.071999999999999</v>
      </c>
      <c r="W31" s="120">
        <v>0</v>
      </c>
      <c r="X31" s="120"/>
      <c r="Y31" s="125" t="s">
        <v>297</v>
      </c>
      <c r="Z31" s="125" t="s">
        <v>297</v>
      </c>
      <c r="AA31" s="125" t="s">
        <v>297</v>
      </c>
      <c r="AB31" s="125" t="s">
        <v>297</v>
      </c>
      <c r="AC31" s="125" t="s">
        <v>297</v>
      </c>
      <c r="AD31" s="118"/>
      <c r="AE31" s="125" t="s">
        <v>297</v>
      </c>
      <c r="AF31" s="125" t="s">
        <v>297</v>
      </c>
      <c r="AG31" s="125" t="s">
        <v>297</v>
      </c>
      <c r="AH31" s="125" t="s">
        <v>297</v>
      </c>
      <c r="AI31" s="125" t="s">
        <v>297</v>
      </c>
      <c r="AJ31" s="99"/>
      <c r="AK31" s="99"/>
      <c r="AL31" s="99"/>
    </row>
    <row r="32" spans="2:38" s="96" customFormat="1" ht="11.1" customHeight="1">
      <c r="B32" s="97">
        <v>6</v>
      </c>
      <c r="C32" s="126">
        <v>3</v>
      </c>
      <c r="D32" s="187"/>
      <c r="E32" s="127" t="s">
        <v>6</v>
      </c>
      <c r="F32" s="127" t="s">
        <v>15</v>
      </c>
      <c r="G32" s="128">
        <v>1</v>
      </c>
      <c r="H32" s="128"/>
      <c r="I32" s="129">
        <v>100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30">
        <v>0</v>
      </c>
      <c r="P32" s="127"/>
      <c r="Q32" s="129">
        <v>90.061000000000007</v>
      </c>
      <c r="R32" s="129">
        <v>3.1E-2</v>
      </c>
      <c r="S32" s="129">
        <v>9.9390000000000001</v>
      </c>
      <c r="T32" s="129">
        <v>9.9079999999999995</v>
      </c>
      <c r="U32" s="129">
        <v>0</v>
      </c>
      <c r="V32" s="129">
        <v>0</v>
      </c>
      <c r="W32" s="130">
        <v>0</v>
      </c>
      <c r="X32" s="130"/>
      <c r="Y32" s="124" t="s">
        <v>297</v>
      </c>
      <c r="Z32" s="124" t="s">
        <v>297</v>
      </c>
      <c r="AA32" s="124" t="s">
        <v>297</v>
      </c>
      <c r="AB32" s="113">
        <v>0</v>
      </c>
      <c r="AC32" s="113">
        <v>0</v>
      </c>
      <c r="AD32" s="113"/>
      <c r="AE32" s="124" t="s">
        <v>297</v>
      </c>
      <c r="AF32" s="124" t="s">
        <v>297</v>
      </c>
      <c r="AG32" s="124" t="s">
        <v>297</v>
      </c>
      <c r="AH32" s="113">
        <v>0</v>
      </c>
      <c r="AI32" s="113">
        <v>0</v>
      </c>
      <c r="AJ32" s="99"/>
      <c r="AK32" s="99"/>
      <c r="AL32" s="99"/>
    </row>
    <row r="33" spans="2:38" s="96" customFormat="1" ht="11.1" customHeight="1">
      <c r="B33" s="97">
        <v>7</v>
      </c>
      <c r="C33" s="126">
        <v>4</v>
      </c>
      <c r="D33" s="187"/>
      <c r="E33" s="127" t="s">
        <v>22</v>
      </c>
      <c r="F33" s="127" t="s">
        <v>23</v>
      </c>
      <c r="G33" s="128">
        <v>1</v>
      </c>
      <c r="H33" s="128"/>
      <c r="I33" s="129">
        <v>4.0000000000000001E-3</v>
      </c>
      <c r="J33" s="129">
        <v>0.23400000000000001</v>
      </c>
      <c r="K33" s="129">
        <v>99.995000000000005</v>
      </c>
      <c r="L33" s="129">
        <v>99.760990000000007</v>
      </c>
      <c r="M33" s="129">
        <v>1.0000000000000001E-5</v>
      </c>
      <c r="N33" s="129">
        <v>1E-3</v>
      </c>
      <c r="O33" s="130">
        <v>0</v>
      </c>
      <c r="P33" s="127"/>
      <c r="Q33" s="129">
        <v>1E-3</v>
      </c>
      <c r="R33" s="129">
        <v>1.0000000000000001E-5</v>
      </c>
      <c r="S33" s="129">
        <v>99.995000000000005</v>
      </c>
      <c r="T33" s="129">
        <v>99.760990000000007</v>
      </c>
      <c r="U33" s="129">
        <v>0.23400000000000001</v>
      </c>
      <c r="V33" s="129">
        <v>4.0000000000000001E-3</v>
      </c>
      <c r="W33" s="130">
        <v>0</v>
      </c>
      <c r="X33" s="130"/>
      <c r="Y33" s="124" t="s">
        <v>297</v>
      </c>
      <c r="Z33" s="124" t="s">
        <v>297</v>
      </c>
      <c r="AA33" s="124" t="s">
        <v>297</v>
      </c>
      <c r="AB33" s="113">
        <v>3</v>
      </c>
      <c r="AC33" s="124" t="s">
        <v>297</v>
      </c>
      <c r="AD33" s="113"/>
      <c r="AE33" s="124" t="s">
        <v>297</v>
      </c>
      <c r="AF33" s="113">
        <v>3</v>
      </c>
      <c r="AG33" s="113"/>
      <c r="AH33" s="124" t="s">
        <v>297</v>
      </c>
      <c r="AI33" s="124" t="s">
        <v>297</v>
      </c>
      <c r="AJ33" s="99"/>
      <c r="AK33" s="99"/>
      <c r="AL33" s="99"/>
    </row>
    <row r="34" spans="2:38" s="96" customFormat="1" ht="11.1" customHeight="1">
      <c r="B34" s="97">
        <v>9</v>
      </c>
      <c r="C34" s="126">
        <v>4</v>
      </c>
      <c r="D34" s="187"/>
      <c r="E34" s="127" t="s">
        <v>22</v>
      </c>
      <c r="F34" s="127" t="s">
        <v>24</v>
      </c>
      <c r="G34" s="128">
        <v>1</v>
      </c>
      <c r="H34" s="128"/>
      <c r="I34" s="129">
        <v>1E-4</v>
      </c>
      <c r="J34" s="129">
        <v>0.25</v>
      </c>
      <c r="K34" s="129">
        <v>100</v>
      </c>
      <c r="L34" s="129">
        <v>99.749989999999997</v>
      </c>
      <c r="M34" s="129">
        <v>1.0000000000000001E-5</v>
      </c>
      <c r="N34" s="129">
        <v>1.0000000000000001E-5</v>
      </c>
      <c r="O34" s="130">
        <v>1.1000000000649379E-4</v>
      </c>
      <c r="P34" s="127"/>
      <c r="Q34" s="129">
        <v>0</v>
      </c>
      <c r="R34" s="129">
        <v>3.0000000000000001E-3</v>
      </c>
      <c r="S34" s="129">
        <v>100</v>
      </c>
      <c r="T34" s="129">
        <v>99.947000000000003</v>
      </c>
      <c r="U34" s="129">
        <v>0.05</v>
      </c>
      <c r="V34" s="129">
        <v>1.0000000000000001E-5</v>
      </c>
      <c r="W34" s="130">
        <v>1.0000000003174137E-5</v>
      </c>
      <c r="X34" s="130"/>
      <c r="Y34" s="113">
        <v>2</v>
      </c>
      <c r="Z34" s="124" t="s">
        <v>297</v>
      </c>
      <c r="AA34" s="124" t="s">
        <v>297</v>
      </c>
      <c r="AB34" s="113">
        <v>1</v>
      </c>
      <c r="AC34" s="128">
        <v>1</v>
      </c>
      <c r="AD34" s="128"/>
      <c r="AE34" s="113">
        <v>0</v>
      </c>
      <c r="AF34" s="124" t="s">
        <v>297</v>
      </c>
      <c r="AG34" s="124" t="s">
        <v>297</v>
      </c>
      <c r="AH34" s="124" t="s">
        <v>297</v>
      </c>
      <c r="AI34" s="128">
        <v>5</v>
      </c>
      <c r="AJ34" s="99"/>
      <c r="AK34" s="99"/>
      <c r="AL34" s="99"/>
    </row>
    <row r="35" spans="2:38" s="96" customFormat="1" ht="11.1" customHeight="1">
      <c r="B35" s="97">
        <v>13</v>
      </c>
      <c r="C35" s="126">
        <v>4</v>
      </c>
      <c r="D35" s="187"/>
      <c r="E35" s="127" t="s">
        <v>22</v>
      </c>
      <c r="F35" s="127" t="s">
        <v>31</v>
      </c>
      <c r="G35" s="128">
        <v>1</v>
      </c>
      <c r="H35" s="128"/>
      <c r="I35" s="129">
        <v>1E-4</v>
      </c>
      <c r="J35" s="129">
        <v>5.0999999999999997E-2</v>
      </c>
      <c r="K35" s="129">
        <v>100</v>
      </c>
      <c r="L35" s="129">
        <v>99.948899999999995</v>
      </c>
      <c r="M35" s="129">
        <v>1E-4</v>
      </c>
      <c r="N35" s="129">
        <v>1E-4</v>
      </c>
      <c r="O35" s="130">
        <v>2.0000000000663931E-4</v>
      </c>
      <c r="P35" s="127"/>
      <c r="Q35" s="129">
        <v>1E-4</v>
      </c>
      <c r="R35" s="129">
        <v>1E-4</v>
      </c>
      <c r="S35" s="129">
        <v>100</v>
      </c>
      <c r="T35" s="129">
        <v>99.948899999999995</v>
      </c>
      <c r="U35" s="129">
        <v>5.0999999999999997E-2</v>
      </c>
      <c r="V35" s="129">
        <v>1E-4</v>
      </c>
      <c r="W35" s="130">
        <v>2.0000000000663931E-4</v>
      </c>
      <c r="X35" s="130"/>
      <c r="Y35" s="128">
        <v>5</v>
      </c>
      <c r="Z35" s="131" t="s">
        <v>297</v>
      </c>
      <c r="AA35" s="131" t="s">
        <v>297</v>
      </c>
      <c r="AB35" s="128">
        <v>1</v>
      </c>
      <c r="AC35" s="128">
        <v>1</v>
      </c>
      <c r="AD35" s="128"/>
      <c r="AE35" s="128">
        <v>1</v>
      </c>
      <c r="AF35" s="128">
        <v>1</v>
      </c>
      <c r="AG35" s="128"/>
      <c r="AH35" s="131" t="s">
        <v>297</v>
      </c>
      <c r="AI35" s="128">
        <v>5</v>
      </c>
      <c r="AJ35" s="99"/>
      <c r="AK35" s="99"/>
      <c r="AL35" s="99"/>
    </row>
    <row r="36" spans="2:38" s="96" customFormat="1" ht="11.1" customHeight="1">
      <c r="B36" s="97">
        <v>26</v>
      </c>
      <c r="C36" s="126">
        <v>4</v>
      </c>
      <c r="D36" s="187"/>
      <c r="E36" s="127" t="s">
        <v>22</v>
      </c>
      <c r="F36" s="127" t="s">
        <v>44</v>
      </c>
      <c r="G36" s="128">
        <v>1</v>
      </c>
      <c r="H36" s="128"/>
      <c r="I36" s="129">
        <v>41.746000000000002</v>
      </c>
      <c r="J36" s="129">
        <v>0.153</v>
      </c>
      <c r="K36" s="129">
        <v>57.795000000000002</v>
      </c>
      <c r="L36" s="129">
        <v>57.6419</v>
      </c>
      <c r="M36" s="129">
        <v>1E-4</v>
      </c>
      <c r="N36" s="129">
        <v>0.45900000000000002</v>
      </c>
      <c r="O36" s="130">
        <v>0</v>
      </c>
      <c r="P36" s="127"/>
      <c r="Q36" s="129">
        <v>0.45900000000000002</v>
      </c>
      <c r="R36" s="129">
        <v>1E-4</v>
      </c>
      <c r="S36" s="129">
        <v>57.795000000000002</v>
      </c>
      <c r="T36" s="129">
        <v>57.6419</v>
      </c>
      <c r="U36" s="129">
        <v>0.153</v>
      </c>
      <c r="V36" s="129">
        <v>41.746000000000002</v>
      </c>
      <c r="W36" s="130">
        <v>0</v>
      </c>
      <c r="X36" s="130"/>
      <c r="Y36" s="124" t="s">
        <v>297</v>
      </c>
      <c r="Z36" s="131" t="s">
        <v>297</v>
      </c>
      <c r="AA36" s="131" t="s">
        <v>297</v>
      </c>
      <c r="AB36" s="128">
        <v>1</v>
      </c>
      <c r="AC36" s="124" t="s">
        <v>297</v>
      </c>
      <c r="AD36" s="128"/>
      <c r="AE36" s="124" t="s">
        <v>297</v>
      </c>
      <c r="AF36" s="113">
        <v>1</v>
      </c>
      <c r="AG36" s="113"/>
      <c r="AH36" s="124" t="s">
        <v>297</v>
      </c>
      <c r="AI36" s="124" t="s">
        <v>297</v>
      </c>
      <c r="AJ36" s="99"/>
      <c r="AK36" s="99"/>
      <c r="AL36" s="99"/>
    </row>
    <row r="37" spans="2:38" s="96" customFormat="1" ht="11.1" customHeight="1">
      <c r="B37" s="97">
        <v>36</v>
      </c>
      <c r="C37" s="126">
        <v>4</v>
      </c>
      <c r="D37" s="187"/>
      <c r="E37" s="127" t="s">
        <v>22</v>
      </c>
      <c r="F37" s="127" t="s">
        <v>53</v>
      </c>
      <c r="G37" s="128">
        <v>1</v>
      </c>
      <c r="H37" s="128"/>
      <c r="I37" s="129">
        <v>29.106999999999999</v>
      </c>
      <c r="J37" s="129">
        <v>8.0000000000000002E-3</v>
      </c>
      <c r="K37" s="129">
        <v>70.22</v>
      </c>
      <c r="L37" s="129">
        <v>70.212000000000003</v>
      </c>
      <c r="M37" s="129">
        <v>0</v>
      </c>
      <c r="N37" s="129">
        <v>0.67300000000000004</v>
      </c>
      <c r="O37" s="130">
        <v>0</v>
      </c>
      <c r="P37" s="127"/>
      <c r="Q37" s="129">
        <v>0.67300000000000004</v>
      </c>
      <c r="R37" s="129">
        <v>0</v>
      </c>
      <c r="S37" s="129">
        <v>70.22</v>
      </c>
      <c r="T37" s="129">
        <v>70.212000000000003</v>
      </c>
      <c r="U37" s="129">
        <v>8.0000000000000002E-3</v>
      </c>
      <c r="V37" s="129">
        <v>29.106999999999999</v>
      </c>
      <c r="W37" s="130">
        <v>0</v>
      </c>
      <c r="X37" s="130"/>
      <c r="Y37" s="131" t="s">
        <v>297</v>
      </c>
      <c r="Z37" s="131" t="s">
        <v>297</v>
      </c>
      <c r="AA37" s="131" t="s">
        <v>297</v>
      </c>
      <c r="AB37" s="128">
        <v>0</v>
      </c>
      <c r="AC37" s="131" t="s">
        <v>297</v>
      </c>
      <c r="AD37" s="128"/>
      <c r="AE37" s="131" t="s">
        <v>297</v>
      </c>
      <c r="AF37" s="128">
        <v>0</v>
      </c>
      <c r="AG37" s="128"/>
      <c r="AH37" s="131" t="s">
        <v>297</v>
      </c>
      <c r="AI37" s="131" t="s">
        <v>297</v>
      </c>
      <c r="AJ37" s="99"/>
      <c r="AK37" s="99"/>
      <c r="AL37" s="99"/>
    </row>
    <row r="38" spans="2:38" s="96" customFormat="1" ht="11.1" customHeight="1">
      <c r="B38" s="97">
        <v>21</v>
      </c>
      <c r="C38" s="126">
        <v>4</v>
      </c>
      <c r="D38" s="187"/>
      <c r="E38" s="127" t="s">
        <v>22</v>
      </c>
      <c r="F38" s="127" t="s">
        <v>42</v>
      </c>
      <c r="G38" s="128"/>
      <c r="H38" s="128"/>
      <c r="I38" s="129"/>
      <c r="J38" s="129"/>
      <c r="K38" s="129"/>
      <c r="L38" s="129">
        <v>0</v>
      </c>
      <c r="M38" s="129"/>
      <c r="N38" s="129"/>
      <c r="O38" s="130">
        <v>-100</v>
      </c>
      <c r="P38" s="127"/>
      <c r="Q38" s="129"/>
      <c r="R38" s="129"/>
      <c r="S38" s="129"/>
      <c r="T38" s="129">
        <v>0</v>
      </c>
      <c r="U38" s="129"/>
      <c r="V38" s="129"/>
      <c r="W38" s="130">
        <v>-100</v>
      </c>
      <c r="X38" s="130"/>
      <c r="Y38" s="113"/>
      <c r="Z38" s="113"/>
      <c r="AA38" s="113"/>
      <c r="AB38" s="113"/>
      <c r="AC38" s="128"/>
      <c r="AD38" s="128"/>
      <c r="AE38" s="113"/>
      <c r="AF38" s="113"/>
      <c r="AG38" s="113"/>
      <c r="AH38" s="113"/>
      <c r="AI38" s="128"/>
      <c r="AJ38" s="99"/>
      <c r="AK38" s="99"/>
      <c r="AL38" s="99"/>
    </row>
    <row r="39" spans="2:38" s="96" customFormat="1" ht="11.1" customHeight="1">
      <c r="B39" s="97">
        <v>27</v>
      </c>
      <c r="C39" s="126">
        <v>4</v>
      </c>
      <c r="D39" s="187"/>
      <c r="E39" s="127" t="s">
        <v>22</v>
      </c>
      <c r="F39" s="127" t="s">
        <v>45</v>
      </c>
      <c r="G39" s="128"/>
      <c r="H39" s="128"/>
      <c r="I39" s="129"/>
      <c r="J39" s="129"/>
      <c r="K39" s="129"/>
      <c r="L39" s="129">
        <v>0</v>
      </c>
      <c r="M39" s="129"/>
      <c r="N39" s="129"/>
      <c r="O39" s="130">
        <v>-100</v>
      </c>
      <c r="P39" s="127"/>
      <c r="Q39" s="129"/>
      <c r="R39" s="129"/>
      <c r="S39" s="129"/>
      <c r="T39" s="129">
        <v>0</v>
      </c>
      <c r="U39" s="129"/>
      <c r="V39" s="129"/>
      <c r="W39" s="130">
        <v>-100</v>
      </c>
      <c r="X39" s="130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99"/>
      <c r="AK39" s="99"/>
      <c r="AL39" s="99"/>
    </row>
    <row r="40" spans="2:38" s="96" customFormat="1" ht="11.1" customHeight="1">
      <c r="B40" s="97">
        <v>31</v>
      </c>
      <c r="C40" s="126">
        <v>4</v>
      </c>
      <c r="D40" s="187"/>
      <c r="E40" s="127" t="s">
        <v>22</v>
      </c>
      <c r="F40" s="127" t="s">
        <v>51</v>
      </c>
      <c r="G40" s="128"/>
      <c r="H40" s="128"/>
      <c r="I40" s="129"/>
      <c r="J40" s="129"/>
      <c r="K40" s="129"/>
      <c r="L40" s="129">
        <v>0</v>
      </c>
      <c r="M40" s="129"/>
      <c r="N40" s="129"/>
      <c r="O40" s="130">
        <v>-100</v>
      </c>
      <c r="P40" s="127"/>
      <c r="Q40" s="129"/>
      <c r="R40" s="129"/>
      <c r="S40" s="129"/>
      <c r="T40" s="129">
        <v>0</v>
      </c>
      <c r="U40" s="129"/>
      <c r="V40" s="129"/>
      <c r="W40" s="130">
        <v>-100</v>
      </c>
      <c r="X40" s="130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99"/>
      <c r="AK40" s="99"/>
      <c r="AL40" s="99"/>
    </row>
    <row r="41" spans="2:38" s="96" customFormat="1" ht="11.1" customHeight="1">
      <c r="B41" s="97">
        <v>37</v>
      </c>
      <c r="C41" s="99">
        <v>4</v>
      </c>
      <c r="D41" s="97"/>
      <c r="E41" s="98" t="s">
        <v>18</v>
      </c>
      <c r="F41" s="98" t="s">
        <v>19</v>
      </c>
      <c r="G41" s="121"/>
      <c r="H41" s="121"/>
      <c r="I41" s="122"/>
      <c r="J41" s="122"/>
      <c r="K41" s="122"/>
      <c r="L41" s="122">
        <v>0</v>
      </c>
      <c r="M41" s="122"/>
      <c r="N41" s="122"/>
      <c r="O41" s="116">
        <v>-100</v>
      </c>
      <c r="P41" s="98"/>
      <c r="Q41" s="122"/>
      <c r="R41" s="122"/>
      <c r="S41" s="122"/>
      <c r="T41" s="122">
        <v>0</v>
      </c>
      <c r="U41" s="122"/>
      <c r="V41" s="122"/>
      <c r="W41" s="116">
        <v>-100</v>
      </c>
      <c r="X41" s="116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99"/>
      <c r="AK41" s="99"/>
      <c r="AL41" s="99"/>
    </row>
    <row r="42" spans="2:38" s="96" customFormat="1" ht="11.1" customHeight="1">
      <c r="B42" s="97">
        <v>38</v>
      </c>
      <c r="C42" s="99">
        <v>4</v>
      </c>
      <c r="D42" s="97"/>
      <c r="E42" s="98" t="s">
        <v>18</v>
      </c>
      <c r="F42" s="98" t="s">
        <v>20</v>
      </c>
      <c r="G42" s="121"/>
      <c r="H42" s="121"/>
      <c r="I42" s="122"/>
      <c r="J42" s="122"/>
      <c r="K42" s="122"/>
      <c r="L42" s="122">
        <v>0</v>
      </c>
      <c r="M42" s="122"/>
      <c r="N42" s="122"/>
      <c r="O42" s="116">
        <v>-100</v>
      </c>
      <c r="P42" s="98"/>
      <c r="Q42" s="122"/>
      <c r="R42" s="122"/>
      <c r="S42" s="122"/>
      <c r="T42" s="122">
        <v>0</v>
      </c>
      <c r="U42" s="122"/>
      <c r="V42" s="122"/>
      <c r="W42" s="116">
        <v>-100</v>
      </c>
      <c r="X42" s="116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99"/>
      <c r="AK42" s="99"/>
      <c r="AL42" s="99"/>
    </row>
    <row r="43" spans="2:38" s="96" customFormat="1" ht="11.1" customHeight="1">
      <c r="B43" s="97">
        <v>46</v>
      </c>
      <c r="C43" s="99">
        <v>4</v>
      </c>
      <c r="D43" s="97"/>
      <c r="E43" s="98" t="s">
        <v>18</v>
      </c>
      <c r="F43" s="98" t="s">
        <v>36</v>
      </c>
      <c r="G43" s="121"/>
      <c r="H43" s="121"/>
      <c r="I43" s="122"/>
      <c r="J43" s="122"/>
      <c r="K43" s="122"/>
      <c r="L43" s="122">
        <v>0</v>
      </c>
      <c r="M43" s="122"/>
      <c r="N43" s="122"/>
      <c r="O43" s="116">
        <v>-100</v>
      </c>
      <c r="P43" s="98"/>
      <c r="Q43" s="122"/>
      <c r="R43" s="122"/>
      <c r="S43" s="122"/>
      <c r="T43" s="122">
        <v>0</v>
      </c>
      <c r="U43" s="122"/>
      <c r="V43" s="122"/>
      <c r="W43" s="116">
        <v>-100</v>
      </c>
      <c r="X43" s="116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99"/>
      <c r="AK43" s="99"/>
      <c r="AL43" s="99"/>
    </row>
    <row r="44" spans="2:38" s="96" customFormat="1" ht="11.1" customHeight="1">
      <c r="B44" s="97">
        <v>47</v>
      </c>
      <c r="C44" s="99">
        <v>4</v>
      </c>
      <c r="D44" s="97"/>
      <c r="E44" s="98" t="s">
        <v>18</v>
      </c>
      <c r="F44" s="98" t="s">
        <v>37</v>
      </c>
      <c r="G44" s="121"/>
      <c r="H44" s="121"/>
      <c r="I44" s="122"/>
      <c r="J44" s="122"/>
      <c r="K44" s="122"/>
      <c r="L44" s="122">
        <v>0</v>
      </c>
      <c r="M44" s="122"/>
      <c r="N44" s="122"/>
      <c r="O44" s="116">
        <v>-100</v>
      </c>
      <c r="P44" s="98"/>
      <c r="Q44" s="122"/>
      <c r="R44" s="122"/>
      <c r="S44" s="122"/>
      <c r="T44" s="122">
        <v>0</v>
      </c>
      <c r="U44" s="122"/>
      <c r="V44" s="122"/>
      <c r="W44" s="116">
        <v>-100</v>
      </c>
      <c r="X44" s="116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99"/>
      <c r="AK44" s="99"/>
      <c r="AL44" s="99"/>
    </row>
    <row r="45" spans="2:38" s="96" customFormat="1" ht="11.1" customHeight="1">
      <c r="B45" s="97">
        <v>48</v>
      </c>
      <c r="C45" s="99">
        <v>4</v>
      </c>
      <c r="D45" s="97"/>
      <c r="E45" s="98" t="s">
        <v>18</v>
      </c>
      <c r="F45" s="98" t="s">
        <v>38</v>
      </c>
      <c r="G45" s="121"/>
      <c r="H45" s="121"/>
      <c r="I45" s="122"/>
      <c r="J45" s="122"/>
      <c r="K45" s="122"/>
      <c r="L45" s="122">
        <v>0</v>
      </c>
      <c r="M45" s="122"/>
      <c r="N45" s="122"/>
      <c r="O45" s="116">
        <v>-100</v>
      </c>
      <c r="P45" s="98"/>
      <c r="Q45" s="122"/>
      <c r="R45" s="122"/>
      <c r="S45" s="122"/>
      <c r="T45" s="122">
        <v>0</v>
      </c>
      <c r="U45" s="122"/>
      <c r="V45" s="122"/>
      <c r="W45" s="116">
        <v>-100</v>
      </c>
      <c r="X45" s="116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99"/>
      <c r="AK45" s="99"/>
      <c r="AL45" s="99"/>
    </row>
    <row r="46" spans="2:38" s="96" customFormat="1" ht="11.1" customHeight="1">
      <c r="B46" s="97">
        <v>50</v>
      </c>
      <c r="C46" s="99">
        <v>4</v>
      </c>
      <c r="D46" s="97"/>
      <c r="E46" s="98" t="s">
        <v>18</v>
      </c>
      <c r="F46" s="98" t="s">
        <v>39</v>
      </c>
      <c r="G46" s="121"/>
      <c r="H46" s="121"/>
      <c r="I46" s="122"/>
      <c r="J46" s="122"/>
      <c r="K46" s="122"/>
      <c r="L46" s="122">
        <v>0</v>
      </c>
      <c r="M46" s="122"/>
      <c r="N46" s="122"/>
      <c r="O46" s="116">
        <v>-100</v>
      </c>
      <c r="P46" s="98"/>
      <c r="Q46" s="122"/>
      <c r="R46" s="122"/>
      <c r="S46" s="122"/>
      <c r="T46" s="122">
        <v>0</v>
      </c>
      <c r="U46" s="122"/>
      <c r="V46" s="122"/>
      <c r="W46" s="116">
        <v>-100</v>
      </c>
      <c r="X46" s="116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99"/>
      <c r="AK46" s="99"/>
      <c r="AL46" s="99"/>
    </row>
    <row r="47" spans="2:38" s="96" customFormat="1" ht="11.1" customHeight="1">
      <c r="B47" s="97">
        <v>51</v>
      </c>
      <c r="C47" s="99">
        <v>4</v>
      </c>
      <c r="D47" s="97"/>
      <c r="E47" s="98" t="s">
        <v>18</v>
      </c>
      <c r="F47" s="98" t="s">
        <v>40</v>
      </c>
      <c r="G47" s="121"/>
      <c r="H47" s="121"/>
      <c r="I47" s="122"/>
      <c r="J47" s="122"/>
      <c r="K47" s="122"/>
      <c r="L47" s="122">
        <v>0</v>
      </c>
      <c r="M47" s="122"/>
      <c r="N47" s="122"/>
      <c r="O47" s="116">
        <v>-100</v>
      </c>
      <c r="P47" s="98"/>
      <c r="Q47" s="122"/>
      <c r="R47" s="122"/>
      <c r="S47" s="122"/>
      <c r="T47" s="122">
        <v>0</v>
      </c>
      <c r="U47" s="122"/>
      <c r="V47" s="122"/>
      <c r="W47" s="116">
        <v>-100</v>
      </c>
      <c r="X47" s="116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99"/>
      <c r="AK47" s="99"/>
      <c r="AL47" s="99"/>
    </row>
    <row r="48" spans="2:38" s="96" customFormat="1" ht="11.1" customHeight="1">
      <c r="B48" s="97">
        <v>52</v>
      </c>
      <c r="C48" s="99">
        <v>4</v>
      </c>
      <c r="D48" s="97"/>
      <c r="E48" s="98" t="s">
        <v>18</v>
      </c>
      <c r="F48" s="98" t="s">
        <v>46</v>
      </c>
      <c r="G48" s="121"/>
      <c r="H48" s="121"/>
      <c r="I48" s="122"/>
      <c r="J48" s="122"/>
      <c r="K48" s="122"/>
      <c r="L48" s="122">
        <v>0</v>
      </c>
      <c r="M48" s="122"/>
      <c r="N48" s="122"/>
      <c r="O48" s="116">
        <v>-100</v>
      </c>
      <c r="P48" s="98"/>
      <c r="Q48" s="122"/>
      <c r="R48" s="122"/>
      <c r="S48" s="122"/>
      <c r="T48" s="122">
        <v>0</v>
      </c>
      <c r="U48" s="122"/>
      <c r="V48" s="122"/>
      <c r="W48" s="116">
        <v>-100</v>
      </c>
      <c r="X48" s="116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99"/>
      <c r="AK48" s="99"/>
      <c r="AL48" s="99"/>
    </row>
    <row r="49" spans="2:38" s="96" customFormat="1" ht="11.1" customHeight="1">
      <c r="B49" s="97">
        <v>53</v>
      </c>
      <c r="C49" s="99">
        <v>4</v>
      </c>
      <c r="D49" s="97"/>
      <c r="E49" s="98" t="s">
        <v>18</v>
      </c>
      <c r="F49" s="98" t="s">
        <v>47</v>
      </c>
      <c r="G49" s="121"/>
      <c r="H49" s="121"/>
      <c r="I49" s="122"/>
      <c r="J49" s="122"/>
      <c r="K49" s="122"/>
      <c r="L49" s="122">
        <v>0</v>
      </c>
      <c r="M49" s="122"/>
      <c r="N49" s="122"/>
      <c r="O49" s="116">
        <v>-100</v>
      </c>
      <c r="P49" s="98"/>
      <c r="Q49" s="122"/>
      <c r="R49" s="122"/>
      <c r="S49" s="122"/>
      <c r="T49" s="122">
        <v>0</v>
      </c>
      <c r="U49" s="122"/>
      <c r="V49" s="122"/>
      <c r="W49" s="116">
        <v>-100</v>
      </c>
      <c r="X49" s="116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99"/>
      <c r="AK49" s="99"/>
      <c r="AL49" s="99"/>
    </row>
    <row r="50" spans="2:38" s="96" customFormat="1" ht="11.1" customHeight="1">
      <c r="B50" s="97">
        <v>54</v>
      </c>
      <c r="C50" s="99">
        <v>4</v>
      </c>
      <c r="D50" s="97"/>
      <c r="E50" s="98" t="s">
        <v>18</v>
      </c>
      <c r="F50" s="98" t="s">
        <v>48</v>
      </c>
      <c r="G50" s="121"/>
      <c r="H50" s="121"/>
      <c r="I50" s="122"/>
      <c r="J50" s="122"/>
      <c r="K50" s="122"/>
      <c r="L50" s="122">
        <v>0</v>
      </c>
      <c r="M50" s="122"/>
      <c r="N50" s="122"/>
      <c r="O50" s="116">
        <v>-100</v>
      </c>
      <c r="P50" s="98"/>
      <c r="Q50" s="122"/>
      <c r="R50" s="122"/>
      <c r="S50" s="122"/>
      <c r="T50" s="122">
        <v>0</v>
      </c>
      <c r="U50" s="122"/>
      <c r="V50" s="122"/>
      <c r="W50" s="116">
        <v>-100</v>
      </c>
      <c r="X50" s="116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99"/>
      <c r="AK50" s="99"/>
      <c r="AL50" s="99"/>
    </row>
    <row r="51" spans="2:38" s="96" customFormat="1" ht="11.1" customHeight="1">
      <c r="B51" s="97">
        <v>56</v>
      </c>
      <c r="C51" s="99">
        <v>4</v>
      </c>
      <c r="D51" s="97"/>
      <c r="E51" s="98" t="s">
        <v>18</v>
      </c>
      <c r="F51" s="98" t="s">
        <v>49</v>
      </c>
      <c r="G51" s="121"/>
      <c r="H51" s="121"/>
      <c r="I51" s="122"/>
      <c r="J51" s="122"/>
      <c r="K51" s="122"/>
      <c r="L51" s="122">
        <v>0</v>
      </c>
      <c r="M51" s="122"/>
      <c r="N51" s="122"/>
      <c r="O51" s="116">
        <v>-100</v>
      </c>
      <c r="P51" s="98"/>
      <c r="Q51" s="122"/>
      <c r="R51" s="122"/>
      <c r="S51" s="122"/>
      <c r="T51" s="122">
        <v>0</v>
      </c>
      <c r="U51" s="122"/>
      <c r="V51" s="122"/>
      <c r="W51" s="116">
        <v>-100</v>
      </c>
      <c r="X51" s="116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99"/>
      <c r="AK51" s="99"/>
      <c r="AL51" s="99"/>
    </row>
    <row r="52" spans="2:38" s="96" customFormat="1" ht="11.1" customHeight="1">
      <c r="B52" s="97">
        <v>57</v>
      </c>
      <c r="C52" s="99">
        <v>5</v>
      </c>
      <c r="D52" s="97"/>
      <c r="E52" s="98" t="s">
        <v>29</v>
      </c>
      <c r="F52" s="98" t="s">
        <v>57</v>
      </c>
      <c r="G52" s="121"/>
      <c r="H52" s="121"/>
      <c r="I52" s="122"/>
      <c r="J52" s="122"/>
      <c r="K52" s="122"/>
      <c r="L52" s="122">
        <v>0</v>
      </c>
      <c r="M52" s="122"/>
      <c r="N52" s="122"/>
      <c r="O52" s="116">
        <v>-100</v>
      </c>
      <c r="P52" s="98"/>
      <c r="Q52" s="122"/>
      <c r="R52" s="122"/>
      <c r="S52" s="122"/>
      <c r="T52" s="122">
        <v>0</v>
      </c>
      <c r="U52" s="122"/>
      <c r="V52" s="122"/>
      <c r="W52" s="116">
        <v>-100</v>
      </c>
      <c r="X52" s="116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99"/>
      <c r="AK52" s="99"/>
      <c r="AL52" s="99"/>
    </row>
    <row r="53" spans="2:38" s="96" customFormat="1" ht="11.1" customHeight="1">
      <c r="B53" s="97">
        <v>59</v>
      </c>
      <c r="C53" s="99">
        <v>5</v>
      </c>
      <c r="D53" s="97"/>
      <c r="E53" s="98" t="s">
        <v>29</v>
      </c>
      <c r="F53" s="98" t="s">
        <v>58</v>
      </c>
      <c r="G53" s="121"/>
      <c r="H53" s="121"/>
      <c r="I53" s="122"/>
      <c r="J53" s="122"/>
      <c r="K53" s="122"/>
      <c r="L53" s="122">
        <v>0</v>
      </c>
      <c r="M53" s="122"/>
      <c r="N53" s="122"/>
      <c r="O53" s="116">
        <v>-100</v>
      </c>
      <c r="P53" s="98"/>
      <c r="Q53" s="122"/>
      <c r="R53" s="122"/>
      <c r="S53" s="122"/>
      <c r="T53" s="122">
        <v>0</v>
      </c>
      <c r="U53" s="122"/>
      <c r="V53" s="122"/>
      <c r="W53" s="116">
        <v>-100</v>
      </c>
      <c r="X53" s="116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99"/>
      <c r="AK53" s="99"/>
      <c r="AL53" s="99"/>
    </row>
    <row r="54" spans="2:38" s="96" customFormat="1" ht="11.1" customHeight="1">
      <c r="B54" s="97">
        <v>61</v>
      </c>
      <c r="C54" s="99">
        <v>5</v>
      </c>
      <c r="D54" s="97"/>
      <c r="E54" s="98" t="s">
        <v>29</v>
      </c>
      <c r="F54" s="98" t="s">
        <v>59</v>
      </c>
      <c r="G54" s="121"/>
      <c r="H54" s="121"/>
      <c r="I54" s="122"/>
      <c r="J54" s="122"/>
      <c r="K54" s="122"/>
      <c r="L54" s="122">
        <v>0</v>
      </c>
      <c r="M54" s="122"/>
      <c r="N54" s="122"/>
      <c r="O54" s="116">
        <v>-100</v>
      </c>
      <c r="P54" s="98"/>
      <c r="Q54" s="122"/>
      <c r="R54" s="122"/>
      <c r="S54" s="122"/>
      <c r="T54" s="122">
        <v>0</v>
      </c>
      <c r="U54" s="122"/>
      <c r="V54" s="122"/>
      <c r="W54" s="116">
        <v>-100</v>
      </c>
      <c r="X54" s="116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99"/>
      <c r="AK54" s="99"/>
      <c r="AL54" s="99"/>
    </row>
    <row r="55" spans="2:38" s="96" customFormat="1" ht="11.1" customHeight="1">
      <c r="B55" s="97">
        <v>63</v>
      </c>
      <c r="C55" s="99">
        <v>5</v>
      </c>
      <c r="D55" s="97"/>
      <c r="E55" s="98" t="s">
        <v>29</v>
      </c>
      <c r="F55" s="98" t="s">
        <v>60</v>
      </c>
      <c r="G55" s="121"/>
      <c r="H55" s="121"/>
      <c r="I55" s="122"/>
      <c r="J55" s="122"/>
      <c r="K55" s="122"/>
      <c r="L55" s="122">
        <v>0</v>
      </c>
      <c r="M55" s="122"/>
      <c r="N55" s="122"/>
      <c r="O55" s="116">
        <v>-100</v>
      </c>
      <c r="P55" s="98"/>
      <c r="Q55" s="122"/>
      <c r="R55" s="122"/>
      <c r="S55" s="122"/>
      <c r="T55" s="122">
        <v>0</v>
      </c>
      <c r="U55" s="122"/>
      <c r="V55" s="122"/>
      <c r="W55" s="116">
        <v>-100</v>
      </c>
      <c r="X55" s="116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99"/>
      <c r="AK55" s="99"/>
      <c r="AL55" s="99"/>
    </row>
    <row r="56" spans="2:38" s="96" customFormat="1" ht="11.1" customHeight="1">
      <c r="B56" s="97">
        <v>65</v>
      </c>
      <c r="C56" s="99">
        <v>5</v>
      </c>
      <c r="D56" s="97"/>
      <c r="E56" s="98" t="s">
        <v>29</v>
      </c>
      <c r="F56" s="98" t="s">
        <v>61</v>
      </c>
      <c r="G56" s="121"/>
      <c r="H56" s="121"/>
      <c r="I56" s="122"/>
      <c r="J56" s="122"/>
      <c r="K56" s="122"/>
      <c r="L56" s="122">
        <v>0</v>
      </c>
      <c r="M56" s="122"/>
      <c r="N56" s="122"/>
      <c r="O56" s="116">
        <v>-100</v>
      </c>
      <c r="P56" s="98"/>
      <c r="Q56" s="122"/>
      <c r="R56" s="122"/>
      <c r="S56" s="122"/>
      <c r="T56" s="122">
        <v>0</v>
      </c>
      <c r="U56" s="122"/>
      <c r="V56" s="122"/>
      <c r="W56" s="116">
        <v>-100</v>
      </c>
      <c r="X56" s="116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99"/>
      <c r="AK56" s="99"/>
      <c r="AL56" s="99"/>
    </row>
    <row r="57" spans="2:38" s="96" customFormat="1" ht="11.1" customHeight="1">
      <c r="B57" s="97">
        <v>67</v>
      </c>
      <c r="C57" s="99">
        <v>5</v>
      </c>
      <c r="D57" s="97"/>
      <c r="E57" s="98" t="s">
        <v>29</v>
      </c>
      <c r="F57" s="98" t="s">
        <v>63</v>
      </c>
      <c r="G57" s="121"/>
      <c r="H57" s="121"/>
      <c r="I57" s="122"/>
      <c r="J57" s="122"/>
      <c r="K57" s="122"/>
      <c r="L57" s="122">
        <v>0</v>
      </c>
      <c r="M57" s="122"/>
      <c r="N57" s="122"/>
      <c r="O57" s="116">
        <v>-100</v>
      </c>
      <c r="P57" s="98"/>
      <c r="Q57" s="122"/>
      <c r="R57" s="122"/>
      <c r="S57" s="122"/>
      <c r="T57" s="122">
        <v>0</v>
      </c>
      <c r="U57" s="122"/>
      <c r="V57" s="122"/>
      <c r="W57" s="116">
        <v>-100</v>
      </c>
      <c r="X57" s="116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99"/>
      <c r="AK57" s="99"/>
      <c r="AL57" s="99"/>
    </row>
    <row r="58" spans="2:38" s="96" customFormat="1" ht="11.1" customHeight="1">
      <c r="B58" s="97">
        <v>69</v>
      </c>
      <c r="C58" s="99">
        <v>5</v>
      </c>
      <c r="D58" s="97"/>
      <c r="E58" s="98" t="s">
        <v>29</v>
      </c>
      <c r="F58" s="98" t="s">
        <v>64</v>
      </c>
      <c r="G58" s="121"/>
      <c r="H58" s="121"/>
      <c r="I58" s="122"/>
      <c r="J58" s="122"/>
      <c r="K58" s="122"/>
      <c r="L58" s="122">
        <v>0</v>
      </c>
      <c r="M58" s="122"/>
      <c r="N58" s="122"/>
      <c r="O58" s="116">
        <v>-100</v>
      </c>
      <c r="P58" s="98"/>
      <c r="Q58" s="122"/>
      <c r="R58" s="122"/>
      <c r="S58" s="122"/>
      <c r="T58" s="122">
        <v>0</v>
      </c>
      <c r="U58" s="122"/>
      <c r="V58" s="122"/>
      <c r="W58" s="116">
        <v>-100</v>
      </c>
      <c r="X58" s="116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99"/>
      <c r="AK58" s="99"/>
      <c r="AL58" s="99"/>
    </row>
    <row r="59" spans="2:38" s="96" customFormat="1" ht="11.1" customHeight="1">
      <c r="B59" s="97">
        <v>71</v>
      </c>
      <c r="C59" s="99">
        <v>5</v>
      </c>
      <c r="D59" s="97"/>
      <c r="E59" s="98" t="s">
        <v>29</v>
      </c>
      <c r="F59" s="98" t="s">
        <v>65</v>
      </c>
      <c r="G59" s="121"/>
      <c r="H59" s="121"/>
      <c r="I59" s="122"/>
      <c r="J59" s="122"/>
      <c r="K59" s="122"/>
      <c r="L59" s="122">
        <v>0</v>
      </c>
      <c r="M59" s="122"/>
      <c r="N59" s="122"/>
      <c r="O59" s="116">
        <v>-100</v>
      </c>
      <c r="P59" s="98"/>
      <c r="Q59" s="122"/>
      <c r="R59" s="122"/>
      <c r="S59" s="122"/>
      <c r="T59" s="122">
        <v>0</v>
      </c>
      <c r="U59" s="122"/>
      <c r="V59" s="122"/>
      <c r="W59" s="116">
        <v>-100</v>
      </c>
      <c r="X59" s="116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99"/>
      <c r="AK59" s="99"/>
      <c r="AL59" s="99"/>
    </row>
    <row r="60" spans="2:38" s="96" customFormat="1" ht="11.1" customHeight="1">
      <c r="B60" s="97">
        <v>73</v>
      </c>
      <c r="C60" s="99">
        <v>5</v>
      </c>
      <c r="D60" s="97"/>
      <c r="E60" s="98" t="s">
        <v>29</v>
      </c>
      <c r="F60" s="98" t="s">
        <v>66</v>
      </c>
      <c r="G60" s="121"/>
      <c r="H60" s="121"/>
      <c r="I60" s="122"/>
      <c r="J60" s="122"/>
      <c r="K60" s="122"/>
      <c r="L60" s="122">
        <v>0</v>
      </c>
      <c r="M60" s="122"/>
      <c r="N60" s="122"/>
      <c r="O60" s="116">
        <v>-100</v>
      </c>
      <c r="P60" s="98"/>
      <c r="Q60" s="122"/>
      <c r="R60" s="122"/>
      <c r="S60" s="122"/>
      <c r="T60" s="122">
        <v>0</v>
      </c>
      <c r="U60" s="122"/>
      <c r="V60" s="122"/>
      <c r="W60" s="116">
        <v>-100</v>
      </c>
      <c r="X60" s="116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99"/>
      <c r="AK60" s="99"/>
      <c r="AL60" s="99"/>
    </row>
    <row r="61" spans="2:38" s="96" customFormat="1" ht="11.1" customHeight="1">
      <c r="B61" s="97">
        <v>75</v>
      </c>
      <c r="C61" s="99">
        <v>5</v>
      </c>
      <c r="D61" s="97"/>
      <c r="E61" s="98" t="s">
        <v>29</v>
      </c>
      <c r="F61" s="98" t="s">
        <v>67</v>
      </c>
      <c r="G61" s="121"/>
      <c r="H61" s="121"/>
      <c r="I61" s="122"/>
      <c r="J61" s="122"/>
      <c r="K61" s="122"/>
      <c r="L61" s="122">
        <v>0</v>
      </c>
      <c r="M61" s="122"/>
      <c r="N61" s="122"/>
      <c r="O61" s="116">
        <v>-100</v>
      </c>
      <c r="P61" s="98"/>
      <c r="Q61" s="122"/>
      <c r="R61" s="122"/>
      <c r="S61" s="122"/>
      <c r="T61" s="122">
        <v>0</v>
      </c>
      <c r="U61" s="122"/>
      <c r="V61" s="122"/>
      <c r="W61" s="116">
        <v>-100</v>
      </c>
      <c r="X61" s="116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99"/>
      <c r="AK61" s="99"/>
      <c r="AL61" s="99"/>
    </row>
    <row r="62" spans="2:38" s="96" customFormat="1" ht="11.1" customHeight="1">
      <c r="B62" s="97">
        <v>81</v>
      </c>
      <c r="C62" s="99">
        <v>5</v>
      </c>
      <c r="D62" s="97"/>
      <c r="E62" s="98" t="s">
        <v>29</v>
      </c>
      <c r="F62" s="98" t="s">
        <v>923</v>
      </c>
      <c r="G62" s="121"/>
      <c r="H62" s="121"/>
      <c r="I62" s="122"/>
      <c r="J62" s="122"/>
      <c r="K62" s="122"/>
      <c r="L62" s="122">
        <v>0</v>
      </c>
      <c r="M62" s="122"/>
      <c r="N62" s="122"/>
      <c r="O62" s="116">
        <v>-100</v>
      </c>
      <c r="P62" s="98"/>
      <c r="Q62" s="122"/>
      <c r="R62" s="122"/>
      <c r="S62" s="122"/>
      <c r="T62" s="122">
        <v>0</v>
      </c>
      <c r="U62" s="122"/>
      <c r="V62" s="122"/>
      <c r="W62" s="116">
        <v>-100</v>
      </c>
      <c r="X62" s="116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99"/>
      <c r="AK62" s="99"/>
      <c r="AL62" s="99"/>
    </row>
    <row r="63" spans="2:38" s="96" customFormat="1" ht="11.1" customHeight="1">
      <c r="B63" s="97">
        <v>83</v>
      </c>
      <c r="C63" s="99">
        <v>5</v>
      </c>
      <c r="D63" s="97"/>
      <c r="E63" s="98" t="s">
        <v>29</v>
      </c>
      <c r="F63" s="98" t="s">
        <v>68</v>
      </c>
      <c r="G63" s="121"/>
      <c r="H63" s="121"/>
      <c r="I63" s="122"/>
      <c r="J63" s="122"/>
      <c r="K63" s="122"/>
      <c r="L63" s="122">
        <v>0</v>
      </c>
      <c r="M63" s="122"/>
      <c r="N63" s="122"/>
      <c r="O63" s="116">
        <v>-100</v>
      </c>
      <c r="P63" s="98"/>
      <c r="Q63" s="122"/>
      <c r="R63" s="122"/>
      <c r="S63" s="122"/>
      <c r="T63" s="122">
        <v>0</v>
      </c>
      <c r="U63" s="122"/>
      <c r="V63" s="122"/>
      <c r="W63" s="116">
        <v>-100</v>
      </c>
      <c r="X63" s="116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99"/>
      <c r="AK63" s="99"/>
      <c r="AL63" s="99"/>
    </row>
    <row r="64" spans="2:38" s="96" customFormat="1" ht="11.1" customHeight="1">
      <c r="B64" s="97">
        <v>85</v>
      </c>
      <c r="C64" s="99">
        <v>5</v>
      </c>
      <c r="D64" s="97"/>
      <c r="E64" s="98" t="s">
        <v>29</v>
      </c>
      <c r="F64" s="98" t="s">
        <v>924</v>
      </c>
      <c r="G64" s="121"/>
      <c r="H64" s="121"/>
      <c r="I64" s="122"/>
      <c r="J64" s="122"/>
      <c r="K64" s="122"/>
      <c r="L64" s="122">
        <v>0</v>
      </c>
      <c r="M64" s="122"/>
      <c r="N64" s="122"/>
      <c r="O64" s="116">
        <v>-100</v>
      </c>
      <c r="P64" s="98"/>
      <c r="Q64" s="122"/>
      <c r="R64" s="122"/>
      <c r="S64" s="122"/>
      <c r="T64" s="122">
        <v>0</v>
      </c>
      <c r="U64" s="122"/>
      <c r="V64" s="122"/>
      <c r="W64" s="116">
        <v>-100</v>
      </c>
      <c r="X64" s="116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99"/>
      <c r="AK64" s="99"/>
      <c r="AL64" s="99"/>
    </row>
    <row r="65" spans="2:38" s="96" customFormat="1" ht="11.1" customHeight="1">
      <c r="B65" s="97">
        <v>87</v>
      </c>
      <c r="C65" s="99">
        <v>5</v>
      </c>
      <c r="D65" s="97"/>
      <c r="E65" s="98" t="s">
        <v>29</v>
      </c>
      <c r="F65" s="98" t="s">
        <v>71</v>
      </c>
      <c r="G65" s="121"/>
      <c r="H65" s="121"/>
      <c r="I65" s="122"/>
      <c r="J65" s="122"/>
      <c r="K65" s="122"/>
      <c r="L65" s="122">
        <v>0</v>
      </c>
      <c r="M65" s="122"/>
      <c r="N65" s="122"/>
      <c r="O65" s="116">
        <v>-100</v>
      </c>
      <c r="P65" s="98"/>
      <c r="Q65" s="122"/>
      <c r="R65" s="122"/>
      <c r="S65" s="122"/>
      <c r="T65" s="122">
        <v>0</v>
      </c>
      <c r="U65" s="122"/>
      <c r="V65" s="122"/>
      <c r="W65" s="116">
        <v>-100</v>
      </c>
      <c r="X65" s="116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99"/>
      <c r="AK65" s="99"/>
      <c r="AL65" s="99"/>
    </row>
    <row r="66" spans="2:38" s="96" customFormat="1" ht="11.1" customHeight="1">
      <c r="B66" s="97">
        <v>89</v>
      </c>
      <c r="C66" s="99">
        <v>5</v>
      </c>
      <c r="D66" s="97"/>
      <c r="E66" s="98" t="s">
        <v>29</v>
      </c>
      <c r="F66" s="98" t="s">
        <v>72</v>
      </c>
      <c r="G66" s="121"/>
      <c r="H66" s="121"/>
      <c r="I66" s="122"/>
      <c r="J66" s="122"/>
      <c r="K66" s="122"/>
      <c r="L66" s="122">
        <v>0</v>
      </c>
      <c r="M66" s="122"/>
      <c r="N66" s="122"/>
      <c r="O66" s="116">
        <v>-100</v>
      </c>
      <c r="P66" s="98"/>
      <c r="Q66" s="122"/>
      <c r="R66" s="122"/>
      <c r="S66" s="122"/>
      <c r="T66" s="122">
        <v>0</v>
      </c>
      <c r="U66" s="122"/>
      <c r="V66" s="122"/>
      <c r="W66" s="116">
        <v>-100</v>
      </c>
      <c r="X66" s="116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99"/>
      <c r="AK66" s="99"/>
      <c r="AL66" s="99"/>
    </row>
    <row r="67" spans="2:38" s="96" customFormat="1" ht="11.1" customHeight="1">
      <c r="B67" s="97">
        <v>91</v>
      </c>
      <c r="C67" s="99">
        <v>5</v>
      </c>
      <c r="D67" s="97"/>
      <c r="E67" s="98" t="s">
        <v>29</v>
      </c>
      <c r="F67" s="98" t="s">
        <v>73</v>
      </c>
      <c r="G67" s="121"/>
      <c r="H67" s="121"/>
      <c r="I67" s="122"/>
      <c r="J67" s="122"/>
      <c r="K67" s="122"/>
      <c r="L67" s="122">
        <v>0</v>
      </c>
      <c r="M67" s="122"/>
      <c r="N67" s="122"/>
      <c r="O67" s="116">
        <v>-100</v>
      </c>
      <c r="P67" s="98"/>
      <c r="Q67" s="122"/>
      <c r="R67" s="122"/>
      <c r="S67" s="122"/>
      <c r="T67" s="122">
        <v>0</v>
      </c>
      <c r="U67" s="122"/>
      <c r="V67" s="122"/>
      <c r="W67" s="116">
        <v>-100</v>
      </c>
      <c r="X67" s="116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99"/>
      <c r="AK67" s="99"/>
      <c r="AL67" s="99"/>
    </row>
    <row r="68" spans="2:38" s="96" customFormat="1" ht="11.1" customHeight="1">
      <c r="B68" s="97">
        <v>93</v>
      </c>
      <c r="C68" s="99">
        <v>5</v>
      </c>
      <c r="D68" s="97"/>
      <c r="E68" s="98" t="s">
        <v>29</v>
      </c>
      <c r="F68" s="98" t="s">
        <v>74</v>
      </c>
      <c r="G68" s="121"/>
      <c r="H68" s="121"/>
      <c r="I68" s="122"/>
      <c r="J68" s="122"/>
      <c r="K68" s="122"/>
      <c r="L68" s="122">
        <v>0</v>
      </c>
      <c r="M68" s="122"/>
      <c r="N68" s="122"/>
      <c r="O68" s="116">
        <v>-100</v>
      </c>
      <c r="P68" s="98"/>
      <c r="Q68" s="122"/>
      <c r="R68" s="122"/>
      <c r="S68" s="122"/>
      <c r="T68" s="122">
        <v>0</v>
      </c>
      <c r="U68" s="122"/>
      <c r="V68" s="122"/>
      <c r="W68" s="116">
        <v>-100</v>
      </c>
      <c r="X68" s="116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99"/>
      <c r="AK68" s="99"/>
      <c r="AL68" s="99"/>
    </row>
    <row r="69" spans="2:38" s="96" customFormat="1" ht="11.1" customHeight="1">
      <c r="B69" s="97">
        <v>95</v>
      </c>
      <c r="C69" s="99">
        <v>5</v>
      </c>
      <c r="D69" s="97"/>
      <c r="E69" s="98" t="s">
        <v>29</v>
      </c>
      <c r="F69" s="98" t="s">
        <v>75</v>
      </c>
      <c r="G69" s="121"/>
      <c r="H69" s="121"/>
      <c r="I69" s="122"/>
      <c r="J69" s="122"/>
      <c r="K69" s="122"/>
      <c r="L69" s="122">
        <v>0</v>
      </c>
      <c r="M69" s="122"/>
      <c r="N69" s="122"/>
      <c r="O69" s="116">
        <v>-100</v>
      </c>
      <c r="P69" s="98"/>
      <c r="Q69" s="122"/>
      <c r="R69" s="122"/>
      <c r="S69" s="122"/>
      <c r="T69" s="122">
        <v>0</v>
      </c>
      <c r="U69" s="122"/>
      <c r="V69" s="122"/>
      <c r="W69" s="116">
        <v>-100</v>
      </c>
      <c r="X69" s="116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99"/>
      <c r="AK69" s="99"/>
      <c r="AL69" s="99"/>
    </row>
    <row r="70" spans="2:38" s="96" customFormat="1" ht="11.1" customHeight="1">
      <c r="B70" s="97">
        <v>97</v>
      </c>
      <c r="C70" s="99">
        <v>5</v>
      </c>
      <c r="D70" s="97"/>
      <c r="E70" s="98" t="s">
        <v>29</v>
      </c>
      <c r="F70" s="98" t="s">
        <v>925</v>
      </c>
      <c r="G70" s="121"/>
      <c r="H70" s="121"/>
      <c r="I70" s="122"/>
      <c r="J70" s="122"/>
      <c r="K70" s="122"/>
      <c r="L70" s="122">
        <v>0</v>
      </c>
      <c r="M70" s="122"/>
      <c r="N70" s="122"/>
      <c r="O70" s="116">
        <v>-100</v>
      </c>
      <c r="P70" s="98"/>
      <c r="Q70" s="122"/>
      <c r="R70" s="122"/>
      <c r="S70" s="122"/>
      <c r="T70" s="122">
        <v>0</v>
      </c>
      <c r="U70" s="122"/>
      <c r="V70" s="122"/>
      <c r="W70" s="116">
        <v>-100</v>
      </c>
      <c r="X70" s="116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99"/>
      <c r="AK70" s="99"/>
      <c r="AL70" s="99"/>
    </row>
    <row r="71" spans="2:38" s="96" customFormat="1" ht="11.1" customHeight="1">
      <c r="B71" s="97">
        <v>101</v>
      </c>
      <c r="C71" s="99">
        <v>5</v>
      </c>
      <c r="D71" s="97"/>
      <c r="E71" s="98" t="s">
        <v>29</v>
      </c>
      <c r="F71" s="98" t="s">
        <v>927</v>
      </c>
      <c r="G71" s="121"/>
      <c r="H71" s="121"/>
      <c r="I71" s="122"/>
      <c r="J71" s="122"/>
      <c r="K71" s="122"/>
      <c r="L71" s="122">
        <v>0</v>
      </c>
      <c r="M71" s="122"/>
      <c r="N71" s="122"/>
      <c r="O71" s="116">
        <v>-100</v>
      </c>
      <c r="P71" s="98"/>
      <c r="Q71" s="122"/>
      <c r="R71" s="122"/>
      <c r="S71" s="122"/>
      <c r="T71" s="122">
        <v>0</v>
      </c>
      <c r="U71" s="122"/>
      <c r="V71" s="122"/>
      <c r="W71" s="116">
        <v>-100</v>
      </c>
      <c r="X71" s="116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99"/>
      <c r="AK71" s="99"/>
      <c r="AL71" s="99"/>
    </row>
    <row r="72" spans="2:38" s="96" customFormat="1" ht="11.1" customHeight="1">
      <c r="B72" s="97">
        <v>103</v>
      </c>
      <c r="C72" s="99">
        <v>5</v>
      </c>
      <c r="D72" s="97"/>
      <c r="E72" s="98" t="s">
        <v>29</v>
      </c>
      <c r="F72" s="98" t="s">
        <v>76</v>
      </c>
      <c r="G72" s="121"/>
      <c r="H72" s="121"/>
      <c r="I72" s="122"/>
      <c r="J72" s="122"/>
      <c r="K72" s="122"/>
      <c r="L72" s="122">
        <v>0</v>
      </c>
      <c r="M72" s="122"/>
      <c r="N72" s="122"/>
      <c r="O72" s="116">
        <v>-100</v>
      </c>
      <c r="P72" s="98"/>
      <c r="Q72" s="122"/>
      <c r="R72" s="122"/>
      <c r="S72" s="122"/>
      <c r="T72" s="122">
        <v>0</v>
      </c>
      <c r="U72" s="122"/>
      <c r="V72" s="122"/>
      <c r="W72" s="116">
        <v>-100</v>
      </c>
      <c r="X72" s="116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99"/>
      <c r="AK72" s="99"/>
      <c r="AL72" s="99"/>
    </row>
    <row r="73" spans="2:38" s="96" customFormat="1" ht="11.1" customHeight="1">
      <c r="B73" s="97">
        <v>105</v>
      </c>
      <c r="C73" s="99">
        <v>5</v>
      </c>
      <c r="D73" s="97"/>
      <c r="E73" s="98" t="s">
        <v>29</v>
      </c>
      <c r="F73" s="98" t="s">
        <v>928</v>
      </c>
      <c r="G73" s="121"/>
      <c r="H73" s="121"/>
      <c r="I73" s="122"/>
      <c r="J73" s="122"/>
      <c r="K73" s="122"/>
      <c r="L73" s="122">
        <v>0</v>
      </c>
      <c r="M73" s="122"/>
      <c r="N73" s="122"/>
      <c r="O73" s="116">
        <v>-100</v>
      </c>
      <c r="P73" s="98"/>
      <c r="Q73" s="122"/>
      <c r="R73" s="122"/>
      <c r="S73" s="122"/>
      <c r="T73" s="122">
        <v>0</v>
      </c>
      <c r="U73" s="122"/>
      <c r="V73" s="122"/>
      <c r="W73" s="116">
        <v>-100</v>
      </c>
      <c r="X73" s="116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99"/>
      <c r="AK73" s="99"/>
      <c r="AL73" s="99"/>
    </row>
    <row r="74" spans="2:38" s="96" customFormat="1" ht="11.1" customHeight="1">
      <c r="B74" s="97">
        <v>107</v>
      </c>
      <c r="C74" s="99">
        <v>5</v>
      </c>
      <c r="D74" s="97"/>
      <c r="E74" s="98" t="s">
        <v>29</v>
      </c>
      <c r="F74" s="98" t="s">
        <v>929</v>
      </c>
      <c r="G74" s="121"/>
      <c r="H74" s="121"/>
      <c r="I74" s="122"/>
      <c r="J74" s="122"/>
      <c r="K74" s="122"/>
      <c r="L74" s="122">
        <v>0</v>
      </c>
      <c r="M74" s="122"/>
      <c r="N74" s="122"/>
      <c r="O74" s="116">
        <v>-100</v>
      </c>
      <c r="P74" s="98"/>
      <c r="Q74" s="122"/>
      <c r="R74" s="122"/>
      <c r="S74" s="122"/>
      <c r="T74" s="122">
        <v>0</v>
      </c>
      <c r="U74" s="122"/>
      <c r="V74" s="122"/>
      <c r="W74" s="116">
        <v>-100</v>
      </c>
      <c r="X74" s="116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99"/>
      <c r="AK74" s="99"/>
      <c r="AL74" s="99"/>
    </row>
    <row r="75" spans="2:38" s="96" customFormat="1" ht="11.1" customHeight="1">
      <c r="B75" s="97">
        <v>109</v>
      </c>
      <c r="C75" s="99">
        <v>5</v>
      </c>
      <c r="D75" s="97"/>
      <c r="E75" s="98" t="s">
        <v>29</v>
      </c>
      <c r="F75" s="98" t="s">
        <v>930</v>
      </c>
      <c r="G75" s="121"/>
      <c r="H75" s="121"/>
      <c r="I75" s="122"/>
      <c r="J75" s="122"/>
      <c r="K75" s="122"/>
      <c r="L75" s="122">
        <v>0</v>
      </c>
      <c r="M75" s="122"/>
      <c r="N75" s="122"/>
      <c r="O75" s="116">
        <v>-100</v>
      </c>
      <c r="P75" s="98"/>
      <c r="Q75" s="122"/>
      <c r="R75" s="122"/>
      <c r="S75" s="122"/>
      <c r="T75" s="122">
        <v>0</v>
      </c>
      <c r="U75" s="122"/>
      <c r="V75" s="122"/>
      <c r="W75" s="116">
        <v>-100</v>
      </c>
      <c r="X75" s="116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99"/>
      <c r="AK75" s="99"/>
      <c r="AL75" s="99"/>
    </row>
    <row r="76" spans="2:38" s="96" customFormat="1" ht="11.1" customHeight="1">
      <c r="B76" s="97">
        <v>113</v>
      </c>
      <c r="C76" s="99">
        <v>5</v>
      </c>
      <c r="D76" s="97"/>
      <c r="E76" s="98" t="s">
        <v>29</v>
      </c>
      <c r="F76" s="98" t="s">
        <v>932</v>
      </c>
      <c r="G76" s="121"/>
      <c r="H76" s="121"/>
      <c r="I76" s="122"/>
      <c r="J76" s="122"/>
      <c r="K76" s="122"/>
      <c r="L76" s="122">
        <v>0</v>
      </c>
      <c r="M76" s="122"/>
      <c r="N76" s="122"/>
      <c r="O76" s="116">
        <v>-100</v>
      </c>
      <c r="P76" s="98"/>
      <c r="Q76" s="122"/>
      <c r="R76" s="122"/>
      <c r="S76" s="122"/>
      <c r="T76" s="122">
        <v>0</v>
      </c>
      <c r="U76" s="122"/>
      <c r="V76" s="122"/>
      <c r="W76" s="116">
        <v>-100</v>
      </c>
      <c r="X76" s="116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99"/>
      <c r="AK76" s="99"/>
      <c r="AL76" s="99"/>
    </row>
    <row r="77" spans="2:38" s="96" customFormat="1" ht="11.1" customHeight="1">
      <c r="B77" s="97">
        <v>115</v>
      </c>
      <c r="C77" s="99">
        <v>5</v>
      </c>
      <c r="D77" s="97"/>
      <c r="E77" s="98" t="s">
        <v>29</v>
      </c>
      <c r="F77" s="98" t="s">
        <v>933</v>
      </c>
      <c r="G77" s="121"/>
      <c r="H77" s="121"/>
      <c r="I77" s="122"/>
      <c r="J77" s="122"/>
      <c r="K77" s="122"/>
      <c r="L77" s="122">
        <v>0</v>
      </c>
      <c r="M77" s="122"/>
      <c r="N77" s="122"/>
      <c r="O77" s="116">
        <v>-100</v>
      </c>
      <c r="P77" s="98"/>
      <c r="Q77" s="122"/>
      <c r="R77" s="122"/>
      <c r="S77" s="122"/>
      <c r="T77" s="122">
        <v>0</v>
      </c>
      <c r="U77" s="122"/>
      <c r="V77" s="122"/>
      <c r="W77" s="116">
        <v>-100</v>
      </c>
      <c r="X77" s="116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99"/>
      <c r="AK77" s="99"/>
      <c r="AL77" s="99"/>
    </row>
    <row r="78" spans="2:38" s="96" customFormat="1" ht="11.1" customHeight="1">
      <c r="B78" s="97">
        <v>117</v>
      </c>
      <c r="C78" s="99">
        <v>5</v>
      </c>
      <c r="D78" s="97"/>
      <c r="E78" s="98" t="s">
        <v>29</v>
      </c>
      <c r="F78" s="98" t="s">
        <v>78</v>
      </c>
      <c r="G78" s="121"/>
      <c r="H78" s="121"/>
      <c r="I78" s="122"/>
      <c r="J78" s="122"/>
      <c r="K78" s="122"/>
      <c r="L78" s="122">
        <v>0</v>
      </c>
      <c r="M78" s="122"/>
      <c r="N78" s="122"/>
      <c r="O78" s="116">
        <v>-100</v>
      </c>
      <c r="P78" s="98"/>
      <c r="Q78" s="122"/>
      <c r="R78" s="122"/>
      <c r="S78" s="122"/>
      <c r="T78" s="122">
        <v>0</v>
      </c>
      <c r="U78" s="122"/>
      <c r="V78" s="122"/>
      <c r="W78" s="116">
        <v>-100</v>
      </c>
      <c r="X78" s="116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99"/>
      <c r="AK78" s="99"/>
      <c r="AL78" s="99"/>
    </row>
    <row r="79" spans="2:38" s="96" customFormat="1" ht="11.1" customHeight="1">
      <c r="B79" s="97">
        <v>119</v>
      </c>
      <c r="C79" s="99">
        <v>5</v>
      </c>
      <c r="D79" s="97"/>
      <c r="E79" s="98" t="s">
        <v>29</v>
      </c>
      <c r="F79" s="98" t="s">
        <v>79</v>
      </c>
      <c r="G79" s="121"/>
      <c r="H79" s="121"/>
      <c r="I79" s="122"/>
      <c r="J79" s="122"/>
      <c r="K79" s="122"/>
      <c r="L79" s="122">
        <v>0</v>
      </c>
      <c r="M79" s="122"/>
      <c r="N79" s="122"/>
      <c r="O79" s="116">
        <v>-100</v>
      </c>
      <c r="P79" s="98"/>
      <c r="Q79" s="122"/>
      <c r="R79" s="122"/>
      <c r="S79" s="122"/>
      <c r="T79" s="122">
        <v>0</v>
      </c>
      <c r="U79" s="122"/>
      <c r="V79" s="122"/>
      <c r="W79" s="116">
        <v>-100</v>
      </c>
      <c r="X79" s="116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99"/>
      <c r="AK79" s="99"/>
      <c r="AL79" s="99"/>
    </row>
    <row r="80" spans="2:38" s="96" customFormat="1" ht="11.1" customHeight="1">
      <c r="B80" s="97">
        <v>121</v>
      </c>
      <c r="C80" s="99">
        <v>5</v>
      </c>
      <c r="D80" s="97"/>
      <c r="E80" s="98" t="s">
        <v>29</v>
      </c>
      <c r="F80" s="98" t="s">
        <v>80</v>
      </c>
      <c r="G80" s="121"/>
      <c r="H80" s="121"/>
      <c r="I80" s="122"/>
      <c r="J80" s="122"/>
      <c r="K80" s="122"/>
      <c r="L80" s="122">
        <v>0</v>
      </c>
      <c r="M80" s="122"/>
      <c r="N80" s="122"/>
      <c r="O80" s="116">
        <v>-100</v>
      </c>
      <c r="P80" s="98"/>
      <c r="Q80" s="122"/>
      <c r="R80" s="122"/>
      <c r="S80" s="122"/>
      <c r="T80" s="122">
        <v>0</v>
      </c>
      <c r="U80" s="122"/>
      <c r="V80" s="122"/>
      <c r="W80" s="116">
        <v>-100</v>
      </c>
      <c r="X80" s="116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99"/>
      <c r="AK80" s="99"/>
      <c r="AL80" s="99"/>
    </row>
    <row r="81" spans="2:38" s="96" customFormat="1" ht="11.1" customHeight="1">
      <c r="B81" s="97">
        <v>123</v>
      </c>
      <c r="C81" s="99">
        <v>5</v>
      </c>
      <c r="D81" s="97"/>
      <c r="E81" s="98" t="s">
        <v>29</v>
      </c>
      <c r="F81" s="98" t="s">
        <v>81</v>
      </c>
      <c r="G81" s="121"/>
      <c r="H81" s="121"/>
      <c r="I81" s="122"/>
      <c r="J81" s="122"/>
      <c r="K81" s="122"/>
      <c r="L81" s="122">
        <v>0</v>
      </c>
      <c r="M81" s="122"/>
      <c r="N81" s="122"/>
      <c r="O81" s="116">
        <v>-100</v>
      </c>
      <c r="P81" s="98"/>
      <c r="Q81" s="122"/>
      <c r="R81" s="122"/>
      <c r="S81" s="122"/>
      <c r="T81" s="122">
        <v>0</v>
      </c>
      <c r="U81" s="122"/>
      <c r="V81" s="122"/>
      <c r="W81" s="116">
        <v>-100</v>
      </c>
      <c r="X81" s="116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99"/>
      <c r="AK81" s="99"/>
      <c r="AL81" s="99"/>
    </row>
    <row r="82" spans="2:38" s="96" customFormat="1" ht="11.1" customHeight="1">
      <c r="B82" s="97">
        <v>125</v>
      </c>
      <c r="C82" s="99">
        <v>5</v>
      </c>
      <c r="D82" s="97"/>
      <c r="E82" s="98" t="s">
        <v>29</v>
      </c>
      <c r="F82" s="98" t="s">
        <v>82</v>
      </c>
      <c r="G82" s="121"/>
      <c r="H82" s="121"/>
      <c r="I82" s="122"/>
      <c r="J82" s="122"/>
      <c r="K82" s="122"/>
      <c r="L82" s="122">
        <v>0</v>
      </c>
      <c r="M82" s="122"/>
      <c r="N82" s="122"/>
      <c r="O82" s="116">
        <v>-100</v>
      </c>
      <c r="P82" s="98"/>
      <c r="Q82" s="122"/>
      <c r="R82" s="122"/>
      <c r="S82" s="122"/>
      <c r="T82" s="122">
        <v>0</v>
      </c>
      <c r="U82" s="122"/>
      <c r="V82" s="122"/>
      <c r="W82" s="116">
        <v>-100</v>
      </c>
      <c r="X82" s="116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99"/>
      <c r="AK82" s="99"/>
      <c r="AL82" s="99"/>
    </row>
    <row r="83" spans="2:38" s="96" customFormat="1" ht="11.1" customHeight="1">
      <c r="B83" s="97">
        <v>127</v>
      </c>
      <c r="C83" s="99">
        <v>5</v>
      </c>
      <c r="D83" s="97"/>
      <c r="E83" s="98" t="s">
        <v>29</v>
      </c>
      <c r="F83" s="98" t="s">
        <v>84</v>
      </c>
      <c r="G83" s="121"/>
      <c r="H83" s="121"/>
      <c r="I83" s="122"/>
      <c r="J83" s="122"/>
      <c r="K83" s="122"/>
      <c r="L83" s="122">
        <v>0</v>
      </c>
      <c r="M83" s="122"/>
      <c r="N83" s="122"/>
      <c r="O83" s="116">
        <v>-100</v>
      </c>
      <c r="P83" s="98"/>
      <c r="Q83" s="122"/>
      <c r="R83" s="122"/>
      <c r="S83" s="122"/>
      <c r="T83" s="122">
        <v>0</v>
      </c>
      <c r="U83" s="122"/>
      <c r="V83" s="122"/>
      <c r="W83" s="116">
        <v>-100</v>
      </c>
      <c r="X83" s="116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99"/>
      <c r="AK83" s="99"/>
      <c r="AL83" s="99"/>
    </row>
    <row r="84" spans="2:38" s="96" customFormat="1" ht="11.1" customHeight="1">
      <c r="B84" s="97">
        <v>129</v>
      </c>
      <c r="C84" s="99">
        <v>5</v>
      </c>
      <c r="D84" s="97"/>
      <c r="E84" s="98" t="s">
        <v>29</v>
      </c>
      <c r="F84" s="98" t="s">
        <v>85</v>
      </c>
      <c r="G84" s="121"/>
      <c r="H84" s="121"/>
      <c r="I84" s="122"/>
      <c r="J84" s="122"/>
      <c r="K84" s="122"/>
      <c r="L84" s="122">
        <v>0</v>
      </c>
      <c r="M84" s="122"/>
      <c r="N84" s="122"/>
      <c r="O84" s="116">
        <v>-100</v>
      </c>
      <c r="P84" s="98"/>
      <c r="Q84" s="122"/>
      <c r="R84" s="122"/>
      <c r="S84" s="122"/>
      <c r="T84" s="122">
        <v>0</v>
      </c>
      <c r="U84" s="122"/>
      <c r="V84" s="122"/>
      <c r="W84" s="116">
        <v>-100</v>
      </c>
      <c r="X84" s="116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99"/>
      <c r="AK84" s="99"/>
      <c r="AL84" s="99"/>
    </row>
    <row r="85" spans="2:38" s="96" customFormat="1" ht="11.1" customHeight="1">
      <c r="B85" s="97">
        <v>131</v>
      </c>
      <c r="C85" s="99">
        <v>5</v>
      </c>
      <c r="D85" s="97"/>
      <c r="E85" s="98" t="s">
        <v>29</v>
      </c>
      <c r="F85" s="98" t="s">
        <v>86</v>
      </c>
      <c r="G85" s="121"/>
      <c r="H85" s="121"/>
      <c r="I85" s="122"/>
      <c r="J85" s="122"/>
      <c r="K85" s="122"/>
      <c r="L85" s="122">
        <v>0</v>
      </c>
      <c r="M85" s="122"/>
      <c r="N85" s="122"/>
      <c r="O85" s="116">
        <v>-100</v>
      </c>
      <c r="P85" s="98"/>
      <c r="Q85" s="122"/>
      <c r="R85" s="122"/>
      <c r="S85" s="122"/>
      <c r="T85" s="122">
        <v>0</v>
      </c>
      <c r="U85" s="122"/>
      <c r="V85" s="122"/>
      <c r="W85" s="116">
        <v>-100</v>
      </c>
      <c r="X85" s="116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99"/>
      <c r="AK85" s="99"/>
      <c r="AL85" s="99"/>
    </row>
    <row r="86" spans="2:38" s="96" customFormat="1" ht="11.1" customHeight="1">
      <c r="B86" s="97">
        <v>133</v>
      </c>
      <c r="C86" s="99">
        <v>5</v>
      </c>
      <c r="D86" s="97"/>
      <c r="E86" s="98" t="s">
        <v>29</v>
      </c>
      <c r="F86" s="98" t="s">
        <v>87</v>
      </c>
      <c r="G86" s="121"/>
      <c r="H86" s="121"/>
      <c r="I86" s="122"/>
      <c r="J86" s="122"/>
      <c r="K86" s="122"/>
      <c r="L86" s="122">
        <v>0</v>
      </c>
      <c r="M86" s="122"/>
      <c r="N86" s="122"/>
      <c r="O86" s="116">
        <v>-100</v>
      </c>
      <c r="P86" s="98"/>
      <c r="Q86" s="122"/>
      <c r="R86" s="122"/>
      <c r="S86" s="122"/>
      <c r="T86" s="122">
        <v>0</v>
      </c>
      <c r="U86" s="122"/>
      <c r="V86" s="122"/>
      <c r="W86" s="116">
        <v>-100</v>
      </c>
      <c r="X86" s="116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99"/>
      <c r="AK86" s="99"/>
      <c r="AL86" s="99"/>
    </row>
    <row r="87" spans="2:38" s="96" customFormat="1" ht="11.1" customHeight="1">
      <c r="B87" s="97">
        <v>135</v>
      </c>
      <c r="C87" s="99">
        <v>5</v>
      </c>
      <c r="D87" s="97"/>
      <c r="E87" s="98" t="s">
        <v>29</v>
      </c>
      <c r="F87" s="98" t="s">
        <v>88</v>
      </c>
      <c r="G87" s="121"/>
      <c r="H87" s="121"/>
      <c r="I87" s="122"/>
      <c r="J87" s="122"/>
      <c r="K87" s="122"/>
      <c r="L87" s="122">
        <v>0</v>
      </c>
      <c r="M87" s="122"/>
      <c r="N87" s="122"/>
      <c r="O87" s="116">
        <v>-100</v>
      </c>
      <c r="P87" s="98"/>
      <c r="Q87" s="122"/>
      <c r="R87" s="122"/>
      <c r="S87" s="122"/>
      <c r="T87" s="122">
        <v>0</v>
      </c>
      <c r="U87" s="122"/>
      <c r="V87" s="122"/>
      <c r="W87" s="116">
        <v>-100</v>
      </c>
      <c r="X87" s="116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99"/>
      <c r="AK87" s="99"/>
      <c r="AL87" s="99"/>
    </row>
    <row r="88" spans="2:38" s="96" customFormat="1" ht="11.1" customHeight="1">
      <c r="B88" s="97">
        <v>137</v>
      </c>
      <c r="C88" s="99">
        <v>5</v>
      </c>
      <c r="D88" s="97"/>
      <c r="E88" s="98" t="s">
        <v>29</v>
      </c>
      <c r="F88" s="98" t="s">
        <v>934</v>
      </c>
      <c r="G88" s="121"/>
      <c r="H88" s="121"/>
      <c r="I88" s="122"/>
      <c r="J88" s="122"/>
      <c r="K88" s="122"/>
      <c r="L88" s="122">
        <v>0</v>
      </c>
      <c r="M88" s="122"/>
      <c r="N88" s="122"/>
      <c r="O88" s="116">
        <v>-100</v>
      </c>
      <c r="P88" s="98"/>
      <c r="Q88" s="122"/>
      <c r="R88" s="122"/>
      <c r="S88" s="122"/>
      <c r="T88" s="122">
        <v>0</v>
      </c>
      <c r="U88" s="122"/>
      <c r="V88" s="122"/>
      <c r="W88" s="116">
        <v>-100</v>
      </c>
      <c r="X88" s="116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99"/>
      <c r="AK88" s="99"/>
      <c r="AL88" s="99"/>
    </row>
    <row r="89" spans="2:38" s="96" customFormat="1" ht="11.1" customHeight="1">
      <c r="B89" s="97">
        <v>139</v>
      </c>
      <c r="C89" s="99">
        <v>5</v>
      </c>
      <c r="D89" s="97"/>
      <c r="E89" s="98" t="s">
        <v>29</v>
      </c>
      <c r="F89" s="98" t="s">
        <v>935</v>
      </c>
      <c r="G89" s="121"/>
      <c r="H89" s="121"/>
      <c r="I89" s="122"/>
      <c r="J89" s="122"/>
      <c r="K89" s="122"/>
      <c r="L89" s="122">
        <v>0</v>
      </c>
      <c r="M89" s="122"/>
      <c r="N89" s="122"/>
      <c r="O89" s="116">
        <v>-100</v>
      </c>
      <c r="P89" s="98"/>
      <c r="Q89" s="122"/>
      <c r="R89" s="122"/>
      <c r="S89" s="122"/>
      <c r="T89" s="122">
        <v>0</v>
      </c>
      <c r="U89" s="122"/>
      <c r="V89" s="122"/>
      <c r="W89" s="116">
        <v>-100</v>
      </c>
      <c r="X89" s="116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99"/>
      <c r="AK89" s="99"/>
      <c r="AL89" s="99"/>
    </row>
    <row r="90" spans="2:38" s="96" customFormat="1" ht="11.1" customHeight="1">
      <c r="B90" s="97">
        <v>141</v>
      </c>
      <c r="C90" s="99">
        <v>5</v>
      </c>
      <c r="D90" s="97"/>
      <c r="E90" s="98" t="s">
        <v>29</v>
      </c>
      <c r="F90" s="98" t="s">
        <v>936</v>
      </c>
      <c r="G90" s="121"/>
      <c r="H90" s="121"/>
      <c r="I90" s="122"/>
      <c r="J90" s="122"/>
      <c r="K90" s="122"/>
      <c r="L90" s="122">
        <v>0</v>
      </c>
      <c r="M90" s="122"/>
      <c r="N90" s="122"/>
      <c r="O90" s="116">
        <v>-100</v>
      </c>
      <c r="P90" s="98"/>
      <c r="Q90" s="122"/>
      <c r="R90" s="122"/>
      <c r="S90" s="122"/>
      <c r="T90" s="122">
        <v>0</v>
      </c>
      <c r="U90" s="122"/>
      <c r="V90" s="122"/>
      <c r="W90" s="116">
        <v>-100</v>
      </c>
      <c r="X90" s="116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99"/>
      <c r="AK90" s="99"/>
      <c r="AL90" s="99"/>
    </row>
    <row r="91" spans="2:38" s="96" customFormat="1" ht="11.1" customHeight="1">
      <c r="B91" s="97">
        <v>145</v>
      </c>
      <c r="C91" s="99">
        <v>5</v>
      </c>
      <c r="D91" s="97"/>
      <c r="E91" s="98" t="s">
        <v>29</v>
      </c>
      <c r="F91" s="98" t="s">
        <v>937</v>
      </c>
      <c r="G91" s="121"/>
      <c r="H91" s="121"/>
      <c r="I91" s="122"/>
      <c r="J91" s="122"/>
      <c r="K91" s="122"/>
      <c r="L91" s="122">
        <v>0</v>
      </c>
      <c r="M91" s="122"/>
      <c r="N91" s="122"/>
      <c r="O91" s="116">
        <v>-100</v>
      </c>
      <c r="P91" s="98"/>
      <c r="Q91" s="122"/>
      <c r="R91" s="122"/>
      <c r="S91" s="122"/>
      <c r="T91" s="122">
        <v>0</v>
      </c>
      <c r="U91" s="122"/>
      <c r="V91" s="122"/>
      <c r="W91" s="116">
        <v>-100</v>
      </c>
      <c r="X91" s="116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99"/>
      <c r="AK91" s="99"/>
      <c r="AL91" s="99"/>
    </row>
    <row r="92" spans="2:38" s="96" customFormat="1" ht="11.1" customHeight="1">
      <c r="B92" s="97">
        <v>147</v>
      </c>
      <c r="C92" s="99">
        <v>5</v>
      </c>
      <c r="D92" s="97"/>
      <c r="E92" s="98" t="s">
        <v>29</v>
      </c>
      <c r="F92" s="98" t="s">
        <v>94</v>
      </c>
      <c r="G92" s="121"/>
      <c r="H92" s="121"/>
      <c r="I92" s="122"/>
      <c r="J92" s="122"/>
      <c r="K92" s="122"/>
      <c r="L92" s="122">
        <v>0</v>
      </c>
      <c r="M92" s="122"/>
      <c r="N92" s="122"/>
      <c r="O92" s="116">
        <v>-100</v>
      </c>
      <c r="P92" s="98"/>
      <c r="Q92" s="122"/>
      <c r="R92" s="122"/>
      <c r="S92" s="122"/>
      <c r="T92" s="122">
        <v>0</v>
      </c>
      <c r="U92" s="122"/>
      <c r="V92" s="122"/>
      <c r="W92" s="116">
        <v>-100</v>
      </c>
      <c r="X92" s="116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99"/>
      <c r="AK92" s="99"/>
      <c r="AL92" s="99"/>
    </row>
    <row r="93" spans="2:38" s="96" customFormat="1" ht="11.1" customHeight="1">
      <c r="B93" s="97">
        <v>149</v>
      </c>
      <c r="C93" s="99">
        <v>5</v>
      </c>
      <c r="D93" s="97"/>
      <c r="E93" s="98" t="s">
        <v>29</v>
      </c>
      <c r="F93" s="98" t="s">
        <v>938</v>
      </c>
      <c r="G93" s="121"/>
      <c r="H93" s="121"/>
      <c r="I93" s="122"/>
      <c r="J93" s="122"/>
      <c r="K93" s="122"/>
      <c r="L93" s="122">
        <v>0</v>
      </c>
      <c r="M93" s="122"/>
      <c r="N93" s="122"/>
      <c r="O93" s="116">
        <v>-100</v>
      </c>
      <c r="P93" s="98"/>
      <c r="Q93" s="122"/>
      <c r="R93" s="122"/>
      <c r="S93" s="122"/>
      <c r="T93" s="122">
        <v>0</v>
      </c>
      <c r="U93" s="122"/>
      <c r="V93" s="122"/>
      <c r="W93" s="116">
        <v>-100</v>
      </c>
      <c r="X93" s="116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99"/>
      <c r="AK93" s="99"/>
      <c r="AL93" s="99"/>
    </row>
    <row r="94" spans="2:38" s="96" customFormat="1" ht="11.1" customHeight="1">
      <c r="B94" s="97">
        <v>150</v>
      </c>
      <c r="C94" s="99">
        <v>5</v>
      </c>
      <c r="D94" s="97"/>
      <c r="E94" s="98" t="s">
        <v>29</v>
      </c>
      <c r="F94" s="98" t="s">
        <v>939</v>
      </c>
      <c r="G94" s="121"/>
      <c r="H94" s="121"/>
      <c r="I94" s="122"/>
      <c r="J94" s="122"/>
      <c r="K94" s="122"/>
      <c r="L94" s="122">
        <v>0</v>
      </c>
      <c r="M94" s="122"/>
      <c r="N94" s="122"/>
      <c r="O94" s="116">
        <v>-100</v>
      </c>
      <c r="P94" s="98"/>
      <c r="Q94" s="122"/>
      <c r="R94" s="122"/>
      <c r="S94" s="122"/>
      <c r="T94" s="122">
        <v>0</v>
      </c>
      <c r="U94" s="122"/>
      <c r="V94" s="122"/>
      <c r="W94" s="116">
        <v>-100</v>
      </c>
      <c r="X94" s="116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99"/>
      <c r="AK94" s="99"/>
      <c r="AL94" s="99"/>
    </row>
    <row r="95" spans="2:38" s="96" customFormat="1" ht="11.1" customHeight="1">
      <c r="B95" s="97">
        <v>151</v>
      </c>
      <c r="C95" s="99">
        <v>5</v>
      </c>
      <c r="D95" s="97"/>
      <c r="E95" s="98" t="s">
        <v>29</v>
      </c>
      <c r="F95" s="98" t="s">
        <v>95</v>
      </c>
      <c r="G95" s="121"/>
      <c r="H95" s="121"/>
      <c r="I95" s="122"/>
      <c r="J95" s="122"/>
      <c r="K95" s="122"/>
      <c r="L95" s="122">
        <v>0</v>
      </c>
      <c r="M95" s="122"/>
      <c r="N95" s="122"/>
      <c r="O95" s="116">
        <v>-100</v>
      </c>
      <c r="P95" s="98"/>
      <c r="Q95" s="122"/>
      <c r="R95" s="122"/>
      <c r="S95" s="122"/>
      <c r="T95" s="122">
        <v>0</v>
      </c>
      <c r="U95" s="122"/>
      <c r="V95" s="122"/>
      <c r="W95" s="116">
        <v>-100</v>
      </c>
      <c r="X95" s="116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99"/>
      <c r="AK95" s="99"/>
      <c r="AL95" s="99"/>
    </row>
    <row r="96" spans="2:38" s="96" customFormat="1" ht="11.1" customHeight="1">
      <c r="B96" s="97">
        <v>153</v>
      </c>
      <c r="C96" s="99">
        <v>5</v>
      </c>
      <c r="D96" s="97"/>
      <c r="E96" s="98" t="s">
        <v>29</v>
      </c>
      <c r="F96" s="98" t="s">
        <v>940</v>
      </c>
      <c r="G96" s="121"/>
      <c r="H96" s="121"/>
      <c r="I96" s="122"/>
      <c r="J96" s="122"/>
      <c r="K96" s="122"/>
      <c r="L96" s="122">
        <v>0</v>
      </c>
      <c r="M96" s="122"/>
      <c r="N96" s="122"/>
      <c r="O96" s="116">
        <v>-100</v>
      </c>
      <c r="P96" s="98"/>
      <c r="Q96" s="122"/>
      <c r="R96" s="122"/>
      <c r="S96" s="122"/>
      <c r="T96" s="122">
        <v>0</v>
      </c>
      <c r="U96" s="122"/>
      <c r="V96" s="122"/>
      <c r="W96" s="116">
        <v>-100</v>
      </c>
      <c r="X96" s="116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99"/>
      <c r="AK96" s="99"/>
      <c r="AL96" s="99"/>
    </row>
    <row r="97" spans="2:38" s="96" customFormat="1" ht="11.1" customHeight="1">
      <c r="B97" s="97">
        <v>154</v>
      </c>
      <c r="C97" s="99">
        <v>5</v>
      </c>
      <c r="D97" s="97"/>
      <c r="E97" s="98" t="s">
        <v>29</v>
      </c>
      <c r="F97" s="98" t="s">
        <v>98</v>
      </c>
      <c r="G97" s="121"/>
      <c r="H97" s="121"/>
      <c r="I97" s="122"/>
      <c r="J97" s="122"/>
      <c r="K97" s="122"/>
      <c r="L97" s="122">
        <v>0</v>
      </c>
      <c r="M97" s="122"/>
      <c r="N97" s="122"/>
      <c r="O97" s="116">
        <v>-100</v>
      </c>
      <c r="P97" s="98"/>
      <c r="Q97" s="122"/>
      <c r="R97" s="122"/>
      <c r="S97" s="122"/>
      <c r="T97" s="122">
        <v>0</v>
      </c>
      <c r="U97" s="122"/>
      <c r="V97" s="122"/>
      <c r="W97" s="116">
        <v>-100</v>
      </c>
      <c r="X97" s="116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99"/>
      <c r="AK97" s="99"/>
      <c r="AL97" s="99"/>
    </row>
    <row r="98" spans="2:38" s="96" customFormat="1" ht="11.1" customHeight="1">
      <c r="B98" s="97">
        <v>156</v>
      </c>
      <c r="C98" s="99">
        <v>5</v>
      </c>
      <c r="D98" s="97"/>
      <c r="E98" s="98" t="s">
        <v>29</v>
      </c>
      <c r="F98" s="98" t="s">
        <v>99</v>
      </c>
      <c r="G98" s="121"/>
      <c r="H98" s="121"/>
      <c r="I98" s="122"/>
      <c r="J98" s="122"/>
      <c r="K98" s="122"/>
      <c r="L98" s="122">
        <v>0</v>
      </c>
      <c r="M98" s="122"/>
      <c r="N98" s="122"/>
      <c r="O98" s="116">
        <v>-100</v>
      </c>
      <c r="P98" s="98"/>
      <c r="Q98" s="122"/>
      <c r="R98" s="122"/>
      <c r="S98" s="122"/>
      <c r="T98" s="122">
        <v>0</v>
      </c>
      <c r="U98" s="122"/>
      <c r="V98" s="122"/>
      <c r="W98" s="116">
        <v>-100</v>
      </c>
      <c r="X98" s="116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99"/>
      <c r="AK98" s="99"/>
      <c r="AL98" s="99"/>
    </row>
    <row r="99" spans="2:38" s="96" customFormat="1" ht="11.1" customHeight="1">
      <c r="B99" s="97">
        <v>157</v>
      </c>
      <c r="C99" s="99">
        <v>5</v>
      </c>
      <c r="D99" s="97"/>
      <c r="E99" s="98" t="s">
        <v>29</v>
      </c>
      <c r="F99" s="98" t="s">
        <v>941</v>
      </c>
      <c r="G99" s="121"/>
      <c r="H99" s="121"/>
      <c r="I99" s="122"/>
      <c r="J99" s="122"/>
      <c r="K99" s="122"/>
      <c r="L99" s="122">
        <v>0</v>
      </c>
      <c r="M99" s="122"/>
      <c r="N99" s="122"/>
      <c r="O99" s="116">
        <v>-100</v>
      </c>
      <c r="P99" s="98"/>
      <c r="Q99" s="122"/>
      <c r="R99" s="122"/>
      <c r="S99" s="122"/>
      <c r="T99" s="122">
        <v>0</v>
      </c>
      <c r="U99" s="122"/>
      <c r="V99" s="122"/>
      <c r="W99" s="116">
        <v>-100</v>
      </c>
      <c r="X99" s="116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99"/>
      <c r="AK99" s="99"/>
      <c r="AL99" s="99"/>
    </row>
    <row r="100" spans="2:38" s="96" customFormat="1" ht="11.1" customHeight="1">
      <c r="B100" s="97">
        <v>159</v>
      </c>
      <c r="C100" s="99">
        <v>5</v>
      </c>
      <c r="D100" s="97"/>
      <c r="E100" s="98" t="s">
        <v>29</v>
      </c>
      <c r="F100" s="98" t="s">
        <v>100</v>
      </c>
      <c r="G100" s="121"/>
      <c r="H100" s="121"/>
      <c r="I100" s="122"/>
      <c r="J100" s="122"/>
      <c r="K100" s="122"/>
      <c r="L100" s="122">
        <v>0</v>
      </c>
      <c r="M100" s="122"/>
      <c r="N100" s="122"/>
      <c r="O100" s="116">
        <v>-100</v>
      </c>
      <c r="P100" s="98"/>
      <c r="Q100" s="122"/>
      <c r="R100" s="122"/>
      <c r="S100" s="122"/>
      <c r="T100" s="122">
        <v>0</v>
      </c>
      <c r="U100" s="122"/>
      <c r="V100" s="122"/>
      <c r="W100" s="116">
        <v>-100</v>
      </c>
      <c r="X100" s="116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99"/>
      <c r="AK100" s="99"/>
      <c r="AL100" s="99"/>
    </row>
    <row r="101" spans="2:38" s="96" customFormat="1" ht="11.1" customHeight="1">
      <c r="B101" s="97">
        <v>161</v>
      </c>
      <c r="C101" s="99">
        <v>5</v>
      </c>
      <c r="D101" s="97"/>
      <c r="E101" s="98" t="s">
        <v>29</v>
      </c>
      <c r="F101" s="98" t="s">
        <v>101</v>
      </c>
      <c r="G101" s="121"/>
      <c r="H101" s="121"/>
      <c r="I101" s="122"/>
      <c r="J101" s="122"/>
      <c r="K101" s="122"/>
      <c r="L101" s="122">
        <v>0</v>
      </c>
      <c r="M101" s="122"/>
      <c r="N101" s="122"/>
      <c r="O101" s="116">
        <v>-100</v>
      </c>
      <c r="P101" s="98"/>
      <c r="Q101" s="122"/>
      <c r="R101" s="122"/>
      <c r="S101" s="122"/>
      <c r="T101" s="122">
        <v>0</v>
      </c>
      <c r="U101" s="122"/>
      <c r="V101" s="122"/>
      <c r="W101" s="116">
        <v>-100</v>
      </c>
      <c r="X101" s="116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99"/>
      <c r="AK101" s="99"/>
      <c r="AL101" s="99"/>
    </row>
    <row r="102" spans="2:38" s="96" customFormat="1" ht="11.1" customHeight="1">
      <c r="B102" s="97">
        <v>162</v>
      </c>
      <c r="C102" s="99">
        <v>5</v>
      </c>
      <c r="D102" s="97"/>
      <c r="E102" s="98" t="s">
        <v>29</v>
      </c>
      <c r="F102" s="98" t="s">
        <v>103</v>
      </c>
      <c r="G102" s="121"/>
      <c r="H102" s="121"/>
      <c r="I102" s="122"/>
      <c r="J102" s="122"/>
      <c r="K102" s="122"/>
      <c r="L102" s="122">
        <v>0</v>
      </c>
      <c r="M102" s="122"/>
      <c r="N102" s="122"/>
      <c r="O102" s="116">
        <v>-100</v>
      </c>
      <c r="P102" s="98"/>
      <c r="Q102" s="122"/>
      <c r="R102" s="122"/>
      <c r="S102" s="122"/>
      <c r="T102" s="122">
        <v>0</v>
      </c>
      <c r="U102" s="122"/>
      <c r="V102" s="122"/>
      <c r="W102" s="116">
        <v>-100</v>
      </c>
      <c r="X102" s="116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99"/>
      <c r="AK102" s="99"/>
      <c r="AL102" s="99"/>
    </row>
    <row r="103" spans="2:38" s="96" customFormat="1" ht="11.1" customHeight="1">
      <c r="B103" s="97">
        <v>164</v>
      </c>
      <c r="C103" s="99">
        <v>5</v>
      </c>
      <c r="D103" s="97"/>
      <c r="E103" s="98" t="s">
        <v>29</v>
      </c>
      <c r="F103" s="98" t="s">
        <v>104</v>
      </c>
      <c r="G103" s="121"/>
      <c r="H103" s="121"/>
      <c r="I103" s="122"/>
      <c r="J103" s="122"/>
      <c r="K103" s="122"/>
      <c r="L103" s="122">
        <v>0</v>
      </c>
      <c r="M103" s="122"/>
      <c r="N103" s="122"/>
      <c r="O103" s="116">
        <v>-100</v>
      </c>
      <c r="P103" s="98"/>
      <c r="Q103" s="122"/>
      <c r="R103" s="122"/>
      <c r="S103" s="122"/>
      <c r="T103" s="122">
        <v>0</v>
      </c>
      <c r="U103" s="122"/>
      <c r="V103" s="122"/>
      <c r="W103" s="116">
        <v>-100</v>
      </c>
      <c r="X103" s="116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99"/>
      <c r="AK103" s="99"/>
      <c r="AL103" s="99"/>
    </row>
    <row r="104" spans="2:38" s="96" customFormat="1" ht="11.1" customHeight="1">
      <c r="B104" s="97">
        <v>166</v>
      </c>
      <c r="C104" s="99">
        <v>5</v>
      </c>
      <c r="D104" s="97"/>
      <c r="E104" s="98" t="s">
        <v>29</v>
      </c>
      <c r="F104" s="98" t="s">
        <v>105</v>
      </c>
      <c r="G104" s="121"/>
      <c r="H104" s="121"/>
      <c r="I104" s="122"/>
      <c r="J104" s="122"/>
      <c r="K104" s="122"/>
      <c r="L104" s="122">
        <v>0</v>
      </c>
      <c r="M104" s="122"/>
      <c r="N104" s="122"/>
      <c r="O104" s="116">
        <v>-100</v>
      </c>
      <c r="P104" s="98"/>
      <c r="Q104" s="122"/>
      <c r="R104" s="122"/>
      <c r="S104" s="122"/>
      <c r="T104" s="122">
        <v>0</v>
      </c>
      <c r="U104" s="122"/>
      <c r="V104" s="122"/>
      <c r="W104" s="116">
        <v>-100</v>
      </c>
      <c r="X104" s="116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99"/>
      <c r="AK104" s="99"/>
      <c r="AL104" s="99"/>
    </row>
    <row r="105" spans="2:38" s="96" customFormat="1" ht="11.1" customHeight="1">
      <c r="B105" s="97">
        <v>168</v>
      </c>
      <c r="C105" s="99">
        <v>5</v>
      </c>
      <c r="D105" s="97"/>
      <c r="E105" s="98" t="s">
        <v>29</v>
      </c>
      <c r="F105" s="98" t="s">
        <v>106</v>
      </c>
      <c r="G105" s="121"/>
      <c r="H105" s="121"/>
      <c r="I105" s="122"/>
      <c r="J105" s="122"/>
      <c r="K105" s="122"/>
      <c r="L105" s="122">
        <v>0</v>
      </c>
      <c r="M105" s="122"/>
      <c r="N105" s="122"/>
      <c r="O105" s="116">
        <v>-100</v>
      </c>
      <c r="P105" s="98"/>
      <c r="Q105" s="122"/>
      <c r="R105" s="122"/>
      <c r="S105" s="122"/>
      <c r="T105" s="122">
        <v>0</v>
      </c>
      <c r="U105" s="122"/>
      <c r="V105" s="122"/>
      <c r="W105" s="116">
        <v>-100</v>
      </c>
      <c r="X105" s="116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99"/>
      <c r="AK105" s="99"/>
      <c r="AL105" s="99"/>
    </row>
    <row r="106" spans="2:38" s="96" customFormat="1" ht="11.1" customHeight="1">
      <c r="B106" s="97">
        <v>170</v>
      </c>
      <c r="C106" s="99">
        <v>5</v>
      </c>
      <c r="D106" s="97"/>
      <c r="E106" s="98" t="s">
        <v>29</v>
      </c>
      <c r="F106" s="98" t="s">
        <v>107</v>
      </c>
      <c r="G106" s="121"/>
      <c r="H106" s="121"/>
      <c r="I106" s="122"/>
      <c r="J106" s="122"/>
      <c r="K106" s="122"/>
      <c r="L106" s="122">
        <v>0</v>
      </c>
      <c r="M106" s="122"/>
      <c r="N106" s="122"/>
      <c r="O106" s="116">
        <v>-100</v>
      </c>
      <c r="P106" s="98"/>
      <c r="Q106" s="122"/>
      <c r="R106" s="122"/>
      <c r="S106" s="122"/>
      <c r="T106" s="122">
        <v>0</v>
      </c>
      <c r="U106" s="122"/>
      <c r="V106" s="122"/>
      <c r="W106" s="116">
        <v>-100</v>
      </c>
      <c r="X106" s="116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99"/>
      <c r="AK106" s="99"/>
      <c r="AL106" s="99"/>
    </row>
    <row r="107" spans="2:38" s="96" customFormat="1" ht="11.1" customHeight="1">
      <c r="B107" s="97">
        <v>172</v>
      </c>
      <c r="C107" s="99">
        <v>5</v>
      </c>
      <c r="D107" s="97"/>
      <c r="E107" s="98" t="s">
        <v>29</v>
      </c>
      <c r="F107" s="98" t="s">
        <v>109</v>
      </c>
      <c r="G107" s="121"/>
      <c r="H107" s="121"/>
      <c r="I107" s="122"/>
      <c r="J107" s="122"/>
      <c r="K107" s="122"/>
      <c r="L107" s="122">
        <v>0</v>
      </c>
      <c r="M107" s="122"/>
      <c r="N107" s="122"/>
      <c r="O107" s="116">
        <v>-100</v>
      </c>
      <c r="P107" s="98"/>
      <c r="Q107" s="122"/>
      <c r="R107" s="122"/>
      <c r="S107" s="122"/>
      <c r="T107" s="122">
        <v>0</v>
      </c>
      <c r="U107" s="122"/>
      <c r="V107" s="122"/>
      <c r="W107" s="116">
        <v>-100</v>
      </c>
      <c r="X107" s="116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99"/>
      <c r="AK107" s="99"/>
      <c r="AL107" s="99"/>
    </row>
    <row r="108" spans="2:38" s="96" customFormat="1" ht="11.1" customHeight="1">
      <c r="B108" s="97">
        <v>174</v>
      </c>
      <c r="C108" s="99">
        <v>5</v>
      </c>
      <c r="D108" s="97"/>
      <c r="E108" s="98" t="s">
        <v>29</v>
      </c>
      <c r="F108" s="98" t="s">
        <v>110</v>
      </c>
      <c r="G108" s="121"/>
      <c r="H108" s="121"/>
      <c r="I108" s="122"/>
      <c r="J108" s="122"/>
      <c r="K108" s="122"/>
      <c r="L108" s="122">
        <v>0</v>
      </c>
      <c r="M108" s="122"/>
      <c r="N108" s="122"/>
      <c r="O108" s="116">
        <v>-100</v>
      </c>
      <c r="P108" s="98"/>
      <c r="Q108" s="122"/>
      <c r="R108" s="122"/>
      <c r="S108" s="122"/>
      <c r="T108" s="122">
        <v>0</v>
      </c>
      <c r="U108" s="122"/>
      <c r="V108" s="122"/>
      <c r="W108" s="116">
        <v>-100</v>
      </c>
      <c r="X108" s="116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99"/>
      <c r="AK108" s="99"/>
      <c r="AL108" s="99"/>
    </row>
    <row r="109" spans="2:38" s="96" customFormat="1" ht="11.1" customHeight="1">
      <c r="B109" s="97">
        <v>176</v>
      </c>
      <c r="C109" s="99">
        <v>5</v>
      </c>
      <c r="D109" s="97"/>
      <c r="E109" s="98" t="s">
        <v>29</v>
      </c>
      <c r="F109" s="98" t="s">
        <v>111</v>
      </c>
      <c r="G109" s="121"/>
      <c r="H109" s="121"/>
      <c r="I109" s="122"/>
      <c r="J109" s="122"/>
      <c r="K109" s="122"/>
      <c r="L109" s="122">
        <v>0</v>
      </c>
      <c r="M109" s="122"/>
      <c r="N109" s="122"/>
      <c r="O109" s="116">
        <v>-100</v>
      </c>
      <c r="P109" s="98"/>
      <c r="Q109" s="122"/>
      <c r="R109" s="122"/>
      <c r="S109" s="122"/>
      <c r="T109" s="122">
        <v>0</v>
      </c>
      <c r="U109" s="122"/>
      <c r="V109" s="122"/>
      <c r="W109" s="116">
        <v>-100</v>
      </c>
      <c r="X109" s="116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99"/>
      <c r="AK109" s="99"/>
      <c r="AL109" s="99"/>
    </row>
    <row r="110" spans="2:38" s="96" customFormat="1" ht="11.1" customHeight="1">
      <c r="B110" s="97">
        <v>178</v>
      </c>
      <c r="C110" s="99">
        <v>5</v>
      </c>
      <c r="D110" s="97"/>
      <c r="E110" s="98" t="s">
        <v>29</v>
      </c>
      <c r="F110" s="98" t="s">
        <v>112</v>
      </c>
      <c r="G110" s="121"/>
      <c r="H110" s="121"/>
      <c r="I110" s="122"/>
      <c r="J110" s="122"/>
      <c r="K110" s="122"/>
      <c r="L110" s="122">
        <v>0</v>
      </c>
      <c r="M110" s="122"/>
      <c r="N110" s="122"/>
      <c r="O110" s="116">
        <v>-100</v>
      </c>
      <c r="P110" s="98"/>
      <c r="Q110" s="122"/>
      <c r="R110" s="122"/>
      <c r="S110" s="122"/>
      <c r="T110" s="122">
        <v>0</v>
      </c>
      <c r="U110" s="122"/>
      <c r="V110" s="122"/>
      <c r="W110" s="116">
        <v>-100</v>
      </c>
      <c r="X110" s="116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99"/>
      <c r="AK110" s="99"/>
      <c r="AL110" s="99"/>
    </row>
    <row r="111" spans="2:38" s="96" customFormat="1" ht="11.1" customHeight="1">
      <c r="B111" s="97">
        <v>180</v>
      </c>
      <c r="C111" s="99">
        <v>5</v>
      </c>
      <c r="D111" s="97"/>
      <c r="E111" s="98" t="s">
        <v>29</v>
      </c>
      <c r="F111" s="98" t="s">
        <v>113</v>
      </c>
      <c r="G111" s="121"/>
      <c r="H111" s="121"/>
      <c r="I111" s="122"/>
      <c r="J111" s="122"/>
      <c r="K111" s="122"/>
      <c r="L111" s="122">
        <v>0</v>
      </c>
      <c r="M111" s="122"/>
      <c r="N111" s="122"/>
      <c r="O111" s="116">
        <v>-100</v>
      </c>
      <c r="P111" s="98"/>
      <c r="Q111" s="122"/>
      <c r="R111" s="122"/>
      <c r="S111" s="122"/>
      <c r="T111" s="122">
        <v>0</v>
      </c>
      <c r="U111" s="122"/>
      <c r="V111" s="122"/>
      <c r="W111" s="116">
        <v>-100</v>
      </c>
      <c r="X111" s="116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99"/>
      <c r="AK111" s="99"/>
      <c r="AL111" s="99"/>
    </row>
    <row r="112" spans="2:38" s="96" customFormat="1" ht="11.1" customHeight="1">
      <c r="B112" s="97">
        <v>182</v>
      </c>
      <c r="C112" s="99">
        <v>5</v>
      </c>
      <c r="D112" s="97"/>
      <c r="E112" s="98" t="s">
        <v>29</v>
      </c>
      <c r="F112" s="98" t="s">
        <v>942</v>
      </c>
      <c r="G112" s="121"/>
      <c r="H112" s="121"/>
      <c r="I112" s="122"/>
      <c r="J112" s="122"/>
      <c r="K112" s="122"/>
      <c r="L112" s="122">
        <v>0</v>
      </c>
      <c r="M112" s="122"/>
      <c r="N112" s="122"/>
      <c r="O112" s="116">
        <v>-100</v>
      </c>
      <c r="P112" s="98"/>
      <c r="Q112" s="122"/>
      <c r="R112" s="122"/>
      <c r="S112" s="122"/>
      <c r="T112" s="122">
        <v>0</v>
      </c>
      <c r="U112" s="122"/>
      <c r="V112" s="122"/>
      <c r="W112" s="116">
        <v>-100</v>
      </c>
      <c r="X112" s="116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99"/>
      <c r="AK112" s="99"/>
      <c r="AL112" s="99"/>
    </row>
    <row r="113" spans="2:38" s="96" customFormat="1" ht="11.1" customHeight="1">
      <c r="B113" s="97">
        <v>184</v>
      </c>
      <c r="C113" s="99">
        <v>5</v>
      </c>
      <c r="D113" s="97"/>
      <c r="E113" s="98" t="s">
        <v>29</v>
      </c>
      <c r="F113" s="98" t="s">
        <v>943</v>
      </c>
      <c r="G113" s="121"/>
      <c r="H113" s="121"/>
      <c r="I113" s="122"/>
      <c r="J113" s="122"/>
      <c r="K113" s="122"/>
      <c r="L113" s="122">
        <v>0</v>
      </c>
      <c r="M113" s="122"/>
      <c r="N113" s="122"/>
      <c r="O113" s="116">
        <v>-100</v>
      </c>
      <c r="P113" s="98"/>
      <c r="Q113" s="122"/>
      <c r="R113" s="122"/>
      <c r="S113" s="122"/>
      <c r="T113" s="122">
        <v>0</v>
      </c>
      <c r="U113" s="122"/>
      <c r="V113" s="122"/>
      <c r="W113" s="116">
        <v>-100</v>
      </c>
      <c r="X113" s="116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99"/>
      <c r="AK113" s="99"/>
      <c r="AL113" s="99"/>
    </row>
    <row r="114" spans="2:38" s="96" customFormat="1" ht="11.1" customHeight="1">
      <c r="B114" s="97">
        <v>186</v>
      </c>
      <c r="C114" s="99">
        <v>5</v>
      </c>
      <c r="D114" s="97"/>
      <c r="E114" s="98" t="s">
        <v>29</v>
      </c>
      <c r="F114" s="98" t="s">
        <v>944</v>
      </c>
      <c r="G114" s="121"/>
      <c r="H114" s="121"/>
      <c r="I114" s="122"/>
      <c r="J114" s="122"/>
      <c r="K114" s="122"/>
      <c r="L114" s="122">
        <v>0</v>
      </c>
      <c r="M114" s="122"/>
      <c r="N114" s="122"/>
      <c r="O114" s="116">
        <v>-100</v>
      </c>
      <c r="P114" s="98"/>
      <c r="Q114" s="122"/>
      <c r="R114" s="122"/>
      <c r="S114" s="122"/>
      <c r="T114" s="122">
        <v>0</v>
      </c>
      <c r="U114" s="122"/>
      <c r="V114" s="122"/>
      <c r="W114" s="116">
        <v>-100</v>
      </c>
      <c r="X114" s="116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99"/>
      <c r="AK114" s="99"/>
      <c r="AL114" s="99"/>
    </row>
    <row r="115" spans="2:38" s="96" customFormat="1" ht="11.1" customHeight="1">
      <c r="B115" s="97">
        <v>188</v>
      </c>
      <c r="C115" s="99">
        <v>5</v>
      </c>
      <c r="D115" s="97"/>
      <c r="E115" s="98" t="s">
        <v>29</v>
      </c>
      <c r="F115" s="98" t="s">
        <v>945</v>
      </c>
      <c r="G115" s="121"/>
      <c r="H115" s="121"/>
      <c r="I115" s="122"/>
      <c r="J115" s="122"/>
      <c r="K115" s="122"/>
      <c r="L115" s="122">
        <v>0</v>
      </c>
      <c r="M115" s="122"/>
      <c r="N115" s="122"/>
      <c r="O115" s="116">
        <v>-100</v>
      </c>
      <c r="P115" s="98"/>
      <c r="Q115" s="122"/>
      <c r="R115" s="122"/>
      <c r="S115" s="122"/>
      <c r="T115" s="122">
        <v>0</v>
      </c>
      <c r="U115" s="122"/>
      <c r="V115" s="122"/>
      <c r="W115" s="116">
        <v>-100</v>
      </c>
      <c r="X115" s="116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99"/>
      <c r="AK115" s="99"/>
      <c r="AL115" s="99"/>
    </row>
    <row r="116" spans="2:38" s="96" customFormat="1" ht="11.1" customHeight="1">
      <c r="B116" s="97">
        <v>192</v>
      </c>
      <c r="C116" s="99">
        <v>5</v>
      </c>
      <c r="D116" s="97"/>
      <c r="E116" s="98" t="s">
        <v>29</v>
      </c>
      <c r="F116" s="98" t="s">
        <v>116</v>
      </c>
      <c r="G116" s="121"/>
      <c r="H116" s="121"/>
      <c r="I116" s="122"/>
      <c r="J116" s="122"/>
      <c r="K116" s="122"/>
      <c r="L116" s="122">
        <v>0</v>
      </c>
      <c r="M116" s="122"/>
      <c r="N116" s="122"/>
      <c r="O116" s="116">
        <v>-100</v>
      </c>
      <c r="P116" s="98"/>
      <c r="Q116" s="122"/>
      <c r="R116" s="122"/>
      <c r="S116" s="122"/>
      <c r="T116" s="122">
        <v>0</v>
      </c>
      <c r="U116" s="122"/>
      <c r="V116" s="122"/>
      <c r="W116" s="116">
        <v>-100</v>
      </c>
      <c r="X116" s="116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99"/>
      <c r="AK116" s="99"/>
      <c r="AL116" s="99"/>
    </row>
    <row r="117" spans="2:38" s="96" customFormat="1" ht="11.1" customHeight="1">
      <c r="B117" s="97">
        <v>194</v>
      </c>
      <c r="C117" s="99">
        <v>5</v>
      </c>
      <c r="D117" s="97"/>
      <c r="E117" s="98" t="s">
        <v>29</v>
      </c>
      <c r="F117" s="98" t="s">
        <v>117</v>
      </c>
      <c r="G117" s="121"/>
      <c r="H117" s="121"/>
      <c r="I117" s="122"/>
      <c r="J117" s="122"/>
      <c r="K117" s="122"/>
      <c r="L117" s="122">
        <v>0</v>
      </c>
      <c r="M117" s="122"/>
      <c r="N117" s="122"/>
      <c r="O117" s="116">
        <v>-100</v>
      </c>
      <c r="P117" s="98"/>
      <c r="Q117" s="122"/>
      <c r="R117" s="122"/>
      <c r="S117" s="122"/>
      <c r="T117" s="122">
        <v>0</v>
      </c>
      <c r="U117" s="122"/>
      <c r="V117" s="122"/>
      <c r="W117" s="116">
        <v>-100</v>
      </c>
      <c r="X117" s="116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99"/>
      <c r="AK117" s="99"/>
      <c r="AL117" s="99"/>
    </row>
    <row r="118" spans="2:38" s="96" customFormat="1" ht="11.1" customHeight="1">
      <c r="B118" s="97">
        <v>195</v>
      </c>
      <c r="C118" s="99">
        <v>5</v>
      </c>
      <c r="D118" s="97"/>
      <c r="E118" s="98" t="s">
        <v>29</v>
      </c>
      <c r="F118" s="98" t="s">
        <v>946</v>
      </c>
      <c r="G118" s="121"/>
      <c r="H118" s="121"/>
      <c r="I118" s="122"/>
      <c r="J118" s="122"/>
      <c r="K118" s="122"/>
      <c r="L118" s="122">
        <v>0</v>
      </c>
      <c r="M118" s="122"/>
      <c r="N118" s="122"/>
      <c r="O118" s="116">
        <v>-100</v>
      </c>
      <c r="P118" s="98"/>
      <c r="Q118" s="122"/>
      <c r="R118" s="122"/>
      <c r="S118" s="122"/>
      <c r="T118" s="122">
        <v>0</v>
      </c>
      <c r="U118" s="122"/>
      <c r="V118" s="122"/>
      <c r="W118" s="116">
        <v>-100</v>
      </c>
      <c r="X118" s="116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99"/>
      <c r="AK118" s="99"/>
      <c r="AL118" s="99"/>
    </row>
    <row r="119" spans="2:38" s="96" customFormat="1" ht="11.1" customHeight="1">
      <c r="B119" s="97">
        <v>197</v>
      </c>
      <c r="C119" s="99">
        <v>5</v>
      </c>
      <c r="D119" s="97"/>
      <c r="E119" s="98" t="s">
        <v>29</v>
      </c>
      <c r="F119" s="98" t="s">
        <v>118</v>
      </c>
      <c r="G119" s="121"/>
      <c r="H119" s="121"/>
      <c r="I119" s="122"/>
      <c r="J119" s="122"/>
      <c r="K119" s="122"/>
      <c r="L119" s="122">
        <v>0</v>
      </c>
      <c r="M119" s="122"/>
      <c r="N119" s="122"/>
      <c r="O119" s="116">
        <v>-100</v>
      </c>
      <c r="P119" s="98"/>
      <c r="Q119" s="122"/>
      <c r="R119" s="122"/>
      <c r="S119" s="122"/>
      <c r="T119" s="122">
        <v>0</v>
      </c>
      <c r="U119" s="122"/>
      <c r="V119" s="122"/>
      <c r="W119" s="116">
        <v>-100</v>
      </c>
      <c r="X119" s="116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99"/>
      <c r="AK119" s="99"/>
      <c r="AL119" s="99"/>
    </row>
    <row r="120" spans="2:38" s="96" customFormat="1" ht="11.1" customHeight="1">
      <c r="B120" s="97">
        <v>199</v>
      </c>
      <c r="C120" s="99">
        <v>5</v>
      </c>
      <c r="D120" s="97"/>
      <c r="E120" s="98" t="s">
        <v>29</v>
      </c>
      <c r="F120" s="98" t="s">
        <v>119</v>
      </c>
      <c r="G120" s="121"/>
      <c r="H120" s="121"/>
      <c r="I120" s="122"/>
      <c r="J120" s="122"/>
      <c r="K120" s="122"/>
      <c r="L120" s="122">
        <v>0</v>
      </c>
      <c r="M120" s="122"/>
      <c r="N120" s="122"/>
      <c r="O120" s="116">
        <v>-100</v>
      </c>
      <c r="P120" s="98"/>
      <c r="Q120" s="122"/>
      <c r="R120" s="122"/>
      <c r="S120" s="122"/>
      <c r="T120" s="122">
        <v>0</v>
      </c>
      <c r="U120" s="122"/>
      <c r="V120" s="122"/>
      <c r="W120" s="116">
        <v>-100</v>
      </c>
      <c r="X120" s="116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99"/>
      <c r="AK120" s="99"/>
      <c r="AL120" s="99"/>
    </row>
    <row r="121" spans="2:38" s="96" customFormat="1" ht="11.1" customHeight="1">
      <c r="B121" s="97">
        <v>200</v>
      </c>
      <c r="C121" s="99">
        <v>5</v>
      </c>
      <c r="D121" s="97"/>
      <c r="E121" s="98" t="s">
        <v>62</v>
      </c>
      <c r="F121" s="98" t="s">
        <v>54</v>
      </c>
      <c r="G121" s="121"/>
      <c r="H121" s="121"/>
      <c r="I121" s="122"/>
      <c r="J121" s="122"/>
      <c r="K121" s="122"/>
      <c r="L121" s="122">
        <v>0</v>
      </c>
      <c r="M121" s="122"/>
      <c r="N121" s="122"/>
      <c r="O121" s="116">
        <v>-100</v>
      </c>
      <c r="P121" s="98"/>
      <c r="Q121" s="122"/>
      <c r="R121" s="122"/>
      <c r="S121" s="122"/>
      <c r="T121" s="122">
        <v>0</v>
      </c>
      <c r="U121" s="122"/>
      <c r="V121" s="122"/>
      <c r="W121" s="116">
        <v>-100</v>
      </c>
      <c r="X121" s="116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99"/>
      <c r="AK121" s="99"/>
      <c r="AL121" s="99"/>
    </row>
    <row r="122" spans="2:38" s="96" customFormat="1" ht="11.1" customHeight="1">
      <c r="B122" s="97">
        <v>201</v>
      </c>
      <c r="C122" s="99">
        <v>5</v>
      </c>
      <c r="D122" s="97"/>
      <c r="E122" s="98" t="s">
        <v>62</v>
      </c>
      <c r="F122" s="98" t="s">
        <v>55</v>
      </c>
      <c r="G122" s="121"/>
      <c r="H122" s="121"/>
      <c r="I122" s="122"/>
      <c r="J122" s="122"/>
      <c r="K122" s="122"/>
      <c r="L122" s="122">
        <v>0</v>
      </c>
      <c r="M122" s="122"/>
      <c r="N122" s="122"/>
      <c r="O122" s="116">
        <v>-100</v>
      </c>
      <c r="P122" s="98"/>
      <c r="Q122" s="122"/>
      <c r="R122" s="122"/>
      <c r="S122" s="122"/>
      <c r="T122" s="122">
        <v>0</v>
      </c>
      <c r="U122" s="122"/>
      <c r="V122" s="122"/>
      <c r="W122" s="116">
        <v>-100</v>
      </c>
      <c r="X122" s="116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99"/>
      <c r="AK122" s="99"/>
      <c r="AL122" s="99"/>
    </row>
    <row r="123" spans="2:38" s="96" customFormat="1" ht="11.1" customHeight="1">
      <c r="B123" s="97">
        <v>202</v>
      </c>
      <c r="C123" s="99">
        <v>5</v>
      </c>
      <c r="D123" s="97"/>
      <c r="E123" s="98" t="s">
        <v>62</v>
      </c>
      <c r="F123" s="98" t="s">
        <v>56</v>
      </c>
      <c r="G123" s="121"/>
      <c r="H123" s="121"/>
      <c r="I123" s="122"/>
      <c r="J123" s="122"/>
      <c r="K123" s="122"/>
      <c r="L123" s="122">
        <v>0</v>
      </c>
      <c r="M123" s="122"/>
      <c r="N123" s="122"/>
      <c r="O123" s="116">
        <v>-100</v>
      </c>
      <c r="P123" s="98"/>
      <c r="Q123" s="122"/>
      <c r="R123" s="122"/>
      <c r="S123" s="122"/>
      <c r="T123" s="122">
        <v>0</v>
      </c>
      <c r="U123" s="122"/>
      <c r="V123" s="122"/>
      <c r="W123" s="116">
        <v>-100</v>
      </c>
      <c r="X123" s="116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99"/>
      <c r="AK123" s="99"/>
      <c r="AL123" s="99"/>
    </row>
    <row r="124" spans="2:38" s="96" customFormat="1" ht="11.1" customHeight="1">
      <c r="B124" s="97">
        <v>203</v>
      </c>
      <c r="C124" s="99">
        <v>5</v>
      </c>
      <c r="D124" s="97"/>
      <c r="E124" s="98" t="s">
        <v>62</v>
      </c>
      <c r="F124" s="98" t="s">
        <v>120</v>
      </c>
      <c r="G124" s="121"/>
      <c r="H124" s="121"/>
      <c r="I124" s="122"/>
      <c r="J124" s="122"/>
      <c r="K124" s="122"/>
      <c r="L124" s="122">
        <v>0</v>
      </c>
      <c r="M124" s="122"/>
      <c r="N124" s="122"/>
      <c r="O124" s="116">
        <v>-100</v>
      </c>
      <c r="P124" s="98"/>
      <c r="Q124" s="122"/>
      <c r="R124" s="122"/>
      <c r="S124" s="122"/>
      <c r="T124" s="122">
        <v>0</v>
      </c>
      <c r="U124" s="122"/>
      <c r="V124" s="122"/>
      <c r="W124" s="116">
        <v>-100</v>
      </c>
      <c r="X124" s="116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99"/>
      <c r="AK124" s="99"/>
      <c r="AL124" s="99"/>
    </row>
    <row r="125" spans="2:38" s="96" customFormat="1" ht="11.1" customHeight="1">
      <c r="B125" s="97">
        <v>204</v>
      </c>
      <c r="C125" s="99">
        <v>5</v>
      </c>
      <c r="D125" s="97"/>
      <c r="E125" s="98" t="s">
        <v>62</v>
      </c>
      <c r="F125" s="98" t="s">
        <v>947</v>
      </c>
      <c r="G125" s="121"/>
      <c r="H125" s="121"/>
      <c r="I125" s="122"/>
      <c r="J125" s="122"/>
      <c r="K125" s="122"/>
      <c r="L125" s="122">
        <v>0</v>
      </c>
      <c r="M125" s="122"/>
      <c r="N125" s="122"/>
      <c r="O125" s="116">
        <v>-100</v>
      </c>
      <c r="P125" s="98"/>
      <c r="Q125" s="122"/>
      <c r="R125" s="122"/>
      <c r="S125" s="122"/>
      <c r="T125" s="122">
        <v>0</v>
      </c>
      <c r="U125" s="122"/>
      <c r="V125" s="122"/>
      <c r="W125" s="116">
        <v>-100</v>
      </c>
      <c r="X125" s="116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99"/>
      <c r="AK125" s="99"/>
      <c r="AL125" s="99"/>
    </row>
    <row r="126" spans="2:38" s="96" customFormat="1" ht="11.1" customHeight="1">
      <c r="B126" s="97">
        <v>205</v>
      </c>
      <c r="C126" s="99">
        <v>5</v>
      </c>
      <c r="D126" s="97"/>
      <c r="E126" s="98" t="s">
        <v>62</v>
      </c>
      <c r="F126" s="98" t="s">
        <v>948</v>
      </c>
      <c r="G126" s="121"/>
      <c r="H126" s="121"/>
      <c r="I126" s="122"/>
      <c r="J126" s="122"/>
      <c r="K126" s="122"/>
      <c r="L126" s="122">
        <v>0</v>
      </c>
      <c r="M126" s="122"/>
      <c r="N126" s="122"/>
      <c r="O126" s="116">
        <v>-100</v>
      </c>
      <c r="P126" s="98"/>
      <c r="Q126" s="122"/>
      <c r="R126" s="122"/>
      <c r="S126" s="122"/>
      <c r="T126" s="122">
        <v>0</v>
      </c>
      <c r="U126" s="122"/>
      <c r="V126" s="122"/>
      <c r="W126" s="116">
        <v>-100</v>
      </c>
      <c r="X126" s="116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99"/>
      <c r="AK126" s="99"/>
      <c r="AL126" s="99"/>
    </row>
    <row r="127" spans="2:38" s="96" customFormat="1" ht="11.1" customHeight="1">
      <c r="B127" s="97">
        <v>207</v>
      </c>
      <c r="C127" s="99">
        <v>5</v>
      </c>
      <c r="D127" s="97"/>
      <c r="E127" s="98" t="s">
        <v>62</v>
      </c>
      <c r="F127" s="98" t="s">
        <v>69</v>
      </c>
      <c r="G127" s="121"/>
      <c r="H127" s="121"/>
      <c r="I127" s="122"/>
      <c r="J127" s="122"/>
      <c r="K127" s="122"/>
      <c r="L127" s="122">
        <v>0</v>
      </c>
      <c r="M127" s="122"/>
      <c r="N127" s="122"/>
      <c r="O127" s="116">
        <v>-100</v>
      </c>
      <c r="P127" s="98"/>
      <c r="Q127" s="122"/>
      <c r="R127" s="122"/>
      <c r="S127" s="122"/>
      <c r="T127" s="122">
        <v>0</v>
      </c>
      <c r="U127" s="122"/>
      <c r="V127" s="122"/>
      <c r="W127" s="116">
        <v>-100</v>
      </c>
      <c r="X127" s="116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99"/>
      <c r="AK127" s="99"/>
      <c r="AL127" s="99"/>
    </row>
    <row r="128" spans="2:38" s="96" customFormat="1" ht="11.1" customHeight="1">
      <c r="B128" s="97">
        <v>208</v>
      </c>
      <c r="C128" s="99">
        <v>5</v>
      </c>
      <c r="D128" s="97"/>
      <c r="E128" s="98" t="s">
        <v>62</v>
      </c>
      <c r="F128" s="98" t="s">
        <v>70</v>
      </c>
      <c r="G128" s="121"/>
      <c r="H128" s="121"/>
      <c r="I128" s="122"/>
      <c r="J128" s="122"/>
      <c r="K128" s="122"/>
      <c r="L128" s="122">
        <v>0</v>
      </c>
      <c r="M128" s="122"/>
      <c r="N128" s="122"/>
      <c r="O128" s="116">
        <v>-100</v>
      </c>
      <c r="P128" s="98"/>
      <c r="Q128" s="122"/>
      <c r="R128" s="122"/>
      <c r="S128" s="122"/>
      <c r="T128" s="122">
        <v>0</v>
      </c>
      <c r="U128" s="122"/>
      <c r="V128" s="122"/>
      <c r="W128" s="116">
        <v>-100</v>
      </c>
      <c r="X128" s="116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99"/>
      <c r="AK128" s="99"/>
      <c r="AL128" s="99"/>
    </row>
    <row r="129" spans="2:38" s="96" customFormat="1" ht="11.1" customHeight="1">
      <c r="B129" s="97">
        <v>209</v>
      </c>
      <c r="C129" s="99">
        <v>5</v>
      </c>
      <c r="D129" s="97"/>
      <c r="E129" s="98" t="s">
        <v>62</v>
      </c>
      <c r="F129" s="98" t="s">
        <v>949</v>
      </c>
      <c r="G129" s="121"/>
      <c r="H129" s="121"/>
      <c r="I129" s="122"/>
      <c r="J129" s="122"/>
      <c r="K129" s="122"/>
      <c r="L129" s="122">
        <v>0</v>
      </c>
      <c r="M129" s="122"/>
      <c r="N129" s="122"/>
      <c r="O129" s="116">
        <v>-100</v>
      </c>
      <c r="P129" s="98"/>
      <c r="Q129" s="122"/>
      <c r="R129" s="122"/>
      <c r="S129" s="122"/>
      <c r="T129" s="122">
        <v>0</v>
      </c>
      <c r="U129" s="122"/>
      <c r="V129" s="122"/>
      <c r="W129" s="116">
        <v>-100</v>
      </c>
      <c r="X129" s="116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99"/>
      <c r="AK129" s="99"/>
      <c r="AL129" s="99"/>
    </row>
    <row r="130" spans="2:38" s="96" customFormat="1" ht="11.1" customHeight="1">
      <c r="B130" s="97">
        <v>211</v>
      </c>
      <c r="C130" s="99">
        <v>5</v>
      </c>
      <c r="D130" s="97"/>
      <c r="E130" s="98" t="s">
        <v>62</v>
      </c>
      <c r="F130" s="98" t="s">
        <v>950</v>
      </c>
      <c r="G130" s="121"/>
      <c r="H130" s="121"/>
      <c r="I130" s="122"/>
      <c r="J130" s="122"/>
      <c r="K130" s="122"/>
      <c r="L130" s="122">
        <v>0</v>
      </c>
      <c r="M130" s="122"/>
      <c r="N130" s="122"/>
      <c r="O130" s="116">
        <v>-100</v>
      </c>
      <c r="P130" s="98"/>
      <c r="Q130" s="122"/>
      <c r="R130" s="122"/>
      <c r="S130" s="122"/>
      <c r="T130" s="122">
        <v>0</v>
      </c>
      <c r="U130" s="122"/>
      <c r="V130" s="122"/>
      <c r="W130" s="116">
        <v>-100</v>
      </c>
      <c r="X130" s="116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99"/>
      <c r="AK130" s="99"/>
      <c r="AL130" s="99"/>
    </row>
    <row r="131" spans="2:38" s="96" customFormat="1" ht="11.1" customHeight="1">
      <c r="B131" s="97">
        <v>213</v>
      </c>
      <c r="C131" s="99">
        <v>5</v>
      </c>
      <c r="D131" s="97"/>
      <c r="E131" s="98" t="s">
        <v>62</v>
      </c>
      <c r="F131" s="98" t="s">
        <v>77</v>
      </c>
      <c r="G131" s="121"/>
      <c r="H131" s="121"/>
      <c r="I131" s="122"/>
      <c r="J131" s="122"/>
      <c r="K131" s="122"/>
      <c r="L131" s="122">
        <v>0</v>
      </c>
      <c r="M131" s="122"/>
      <c r="N131" s="122"/>
      <c r="O131" s="116">
        <v>-100</v>
      </c>
      <c r="P131" s="98"/>
      <c r="Q131" s="122"/>
      <c r="R131" s="122"/>
      <c r="S131" s="122"/>
      <c r="T131" s="122">
        <v>0</v>
      </c>
      <c r="U131" s="122"/>
      <c r="V131" s="122"/>
      <c r="W131" s="116">
        <v>-100</v>
      </c>
      <c r="X131" s="116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99"/>
      <c r="AK131" s="99"/>
      <c r="AL131" s="99"/>
    </row>
    <row r="132" spans="2:38" s="96" customFormat="1" ht="11.1" customHeight="1">
      <c r="B132" s="97">
        <v>214</v>
      </c>
      <c r="C132" s="99">
        <v>5</v>
      </c>
      <c r="D132" s="97"/>
      <c r="E132" s="98" t="s">
        <v>62</v>
      </c>
      <c r="F132" s="98" t="s">
        <v>951</v>
      </c>
      <c r="G132" s="121"/>
      <c r="H132" s="121"/>
      <c r="I132" s="122"/>
      <c r="J132" s="122"/>
      <c r="K132" s="122"/>
      <c r="L132" s="122">
        <v>0</v>
      </c>
      <c r="M132" s="122"/>
      <c r="N132" s="122"/>
      <c r="O132" s="116">
        <v>-100</v>
      </c>
      <c r="P132" s="98"/>
      <c r="Q132" s="122"/>
      <c r="R132" s="122"/>
      <c r="S132" s="122"/>
      <c r="T132" s="122">
        <v>0</v>
      </c>
      <c r="U132" s="122"/>
      <c r="V132" s="122"/>
      <c r="W132" s="116">
        <v>-100</v>
      </c>
      <c r="X132" s="116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99"/>
      <c r="AK132" s="99"/>
      <c r="AL132" s="99"/>
    </row>
    <row r="133" spans="2:38" s="96" customFormat="1" ht="11.1" customHeight="1">
      <c r="B133" s="97">
        <v>215</v>
      </c>
      <c r="C133" s="99">
        <v>5</v>
      </c>
      <c r="D133" s="97"/>
      <c r="E133" s="98" t="s">
        <v>62</v>
      </c>
      <c r="F133" s="98" t="s">
        <v>952</v>
      </c>
      <c r="G133" s="121"/>
      <c r="H133" s="121"/>
      <c r="I133" s="122"/>
      <c r="J133" s="122"/>
      <c r="K133" s="122"/>
      <c r="L133" s="122">
        <v>0</v>
      </c>
      <c r="M133" s="122"/>
      <c r="N133" s="122"/>
      <c r="O133" s="116">
        <v>-100</v>
      </c>
      <c r="P133" s="98"/>
      <c r="Q133" s="122"/>
      <c r="R133" s="122"/>
      <c r="S133" s="122"/>
      <c r="T133" s="122">
        <v>0</v>
      </c>
      <c r="U133" s="122"/>
      <c r="V133" s="122"/>
      <c r="W133" s="116">
        <v>-100</v>
      </c>
      <c r="X133" s="116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99"/>
      <c r="AK133" s="99"/>
      <c r="AL133" s="99"/>
    </row>
    <row r="134" spans="2:38" s="96" customFormat="1" ht="11.1" customHeight="1">
      <c r="B134" s="97">
        <v>216</v>
      </c>
      <c r="C134" s="99">
        <v>5</v>
      </c>
      <c r="D134" s="97"/>
      <c r="E134" s="98" t="s">
        <v>62</v>
      </c>
      <c r="F134" s="98" t="s">
        <v>83</v>
      </c>
      <c r="G134" s="121"/>
      <c r="H134" s="121"/>
      <c r="I134" s="122"/>
      <c r="J134" s="122"/>
      <c r="K134" s="122"/>
      <c r="L134" s="122">
        <v>0</v>
      </c>
      <c r="M134" s="122"/>
      <c r="N134" s="122"/>
      <c r="O134" s="116">
        <v>-100</v>
      </c>
      <c r="P134" s="98"/>
      <c r="Q134" s="122"/>
      <c r="R134" s="122"/>
      <c r="S134" s="122"/>
      <c r="T134" s="122">
        <v>0</v>
      </c>
      <c r="U134" s="122"/>
      <c r="V134" s="122"/>
      <c r="W134" s="116">
        <v>-100</v>
      </c>
      <c r="X134" s="116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99"/>
      <c r="AK134" s="99"/>
      <c r="AL134" s="99"/>
    </row>
    <row r="135" spans="2:38" s="96" customFormat="1" ht="11.1" customHeight="1">
      <c r="B135" s="97">
        <v>217</v>
      </c>
      <c r="C135" s="99">
        <v>5</v>
      </c>
      <c r="D135" s="97"/>
      <c r="E135" s="98" t="s">
        <v>62</v>
      </c>
      <c r="F135" s="98" t="s">
        <v>953</v>
      </c>
      <c r="G135" s="121"/>
      <c r="H135" s="121"/>
      <c r="I135" s="122"/>
      <c r="J135" s="122"/>
      <c r="K135" s="122"/>
      <c r="L135" s="122">
        <v>0</v>
      </c>
      <c r="M135" s="122"/>
      <c r="N135" s="122"/>
      <c r="O135" s="116">
        <v>-100</v>
      </c>
      <c r="P135" s="98"/>
      <c r="Q135" s="122"/>
      <c r="R135" s="122"/>
      <c r="S135" s="122"/>
      <c r="T135" s="122">
        <v>0</v>
      </c>
      <c r="U135" s="122"/>
      <c r="V135" s="122"/>
      <c r="W135" s="116">
        <v>-100</v>
      </c>
      <c r="X135" s="116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99"/>
      <c r="AK135" s="99"/>
      <c r="AL135" s="99"/>
    </row>
    <row r="136" spans="2:38" s="96" customFormat="1" ht="11.1" customHeight="1">
      <c r="B136" s="97">
        <v>218</v>
      </c>
      <c r="C136" s="99">
        <v>5</v>
      </c>
      <c r="D136" s="97"/>
      <c r="E136" s="98" t="s">
        <v>62</v>
      </c>
      <c r="F136" s="98" t="s">
        <v>954</v>
      </c>
      <c r="G136" s="121"/>
      <c r="H136" s="121"/>
      <c r="I136" s="122"/>
      <c r="J136" s="122"/>
      <c r="K136" s="122"/>
      <c r="L136" s="122">
        <v>0</v>
      </c>
      <c r="M136" s="122"/>
      <c r="N136" s="122"/>
      <c r="O136" s="116">
        <v>-100</v>
      </c>
      <c r="P136" s="98"/>
      <c r="Q136" s="122"/>
      <c r="R136" s="122"/>
      <c r="S136" s="122"/>
      <c r="T136" s="122">
        <v>0</v>
      </c>
      <c r="U136" s="122"/>
      <c r="V136" s="122"/>
      <c r="W136" s="116">
        <v>-100</v>
      </c>
      <c r="X136" s="116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99"/>
      <c r="AK136" s="99"/>
      <c r="AL136" s="99"/>
    </row>
    <row r="137" spans="2:38" s="96" customFormat="1" ht="11.1" customHeight="1">
      <c r="B137" s="97">
        <v>220</v>
      </c>
      <c r="C137" s="99">
        <v>5</v>
      </c>
      <c r="D137" s="97"/>
      <c r="E137" s="98" t="s">
        <v>62</v>
      </c>
      <c r="F137" s="98" t="s">
        <v>89</v>
      </c>
      <c r="G137" s="121"/>
      <c r="H137" s="121"/>
      <c r="I137" s="122"/>
      <c r="J137" s="122"/>
      <c r="K137" s="122"/>
      <c r="L137" s="122">
        <v>0</v>
      </c>
      <c r="M137" s="122"/>
      <c r="N137" s="122"/>
      <c r="O137" s="116">
        <v>-100</v>
      </c>
      <c r="P137" s="98"/>
      <c r="Q137" s="122"/>
      <c r="R137" s="122"/>
      <c r="S137" s="122"/>
      <c r="T137" s="122">
        <v>0</v>
      </c>
      <c r="U137" s="122"/>
      <c r="V137" s="122"/>
      <c r="W137" s="116">
        <v>-100</v>
      </c>
      <c r="X137" s="116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99"/>
      <c r="AK137" s="99"/>
      <c r="AL137" s="99"/>
    </row>
    <row r="138" spans="2:38" s="96" customFormat="1" ht="11.1" customHeight="1">
      <c r="B138" s="97">
        <v>221</v>
      </c>
      <c r="C138" s="99">
        <v>5</v>
      </c>
      <c r="D138" s="97"/>
      <c r="E138" s="98" t="s">
        <v>62</v>
      </c>
      <c r="F138" s="98" t="s">
        <v>90</v>
      </c>
      <c r="G138" s="121"/>
      <c r="H138" s="121"/>
      <c r="I138" s="122"/>
      <c r="J138" s="122"/>
      <c r="K138" s="122"/>
      <c r="L138" s="122">
        <v>0</v>
      </c>
      <c r="M138" s="122"/>
      <c r="N138" s="122"/>
      <c r="O138" s="116">
        <v>-100</v>
      </c>
      <c r="P138" s="98"/>
      <c r="Q138" s="122"/>
      <c r="R138" s="122"/>
      <c r="S138" s="122"/>
      <c r="T138" s="122">
        <v>0</v>
      </c>
      <c r="U138" s="122"/>
      <c r="V138" s="122"/>
      <c r="W138" s="116">
        <v>-100</v>
      </c>
      <c r="X138" s="116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99"/>
      <c r="AK138" s="99"/>
      <c r="AL138" s="99"/>
    </row>
    <row r="139" spans="2:38" s="96" customFormat="1" ht="11.1" customHeight="1">
      <c r="B139" s="97">
        <v>222</v>
      </c>
      <c r="C139" s="99">
        <v>5</v>
      </c>
      <c r="D139" s="97"/>
      <c r="E139" s="98" t="s">
        <v>62</v>
      </c>
      <c r="F139" s="98" t="s">
        <v>91</v>
      </c>
      <c r="G139" s="121"/>
      <c r="H139" s="121"/>
      <c r="I139" s="122"/>
      <c r="J139" s="122"/>
      <c r="K139" s="122"/>
      <c r="L139" s="122">
        <v>0</v>
      </c>
      <c r="M139" s="122"/>
      <c r="N139" s="122"/>
      <c r="O139" s="116">
        <v>-100</v>
      </c>
      <c r="P139" s="98"/>
      <c r="Q139" s="122"/>
      <c r="R139" s="122"/>
      <c r="S139" s="122"/>
      <c r="T139" s="122">
        <v>0</v>
      </c>
      <c r="U139" s="122"/>
      <c r="V139" s="122"/>
      <c r="W139" s="116">
        <v>-100</v>
      </c>
      <c r="X139" s="116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99"/>
      <c r="AK139" s="99"/>
      <c r="AL139" s="99"/>
    </row>
    <row r="140" spans="2:38" s="96" customFormat="1" ht="11.1" customHeight="1">
      <c r="B140" s="97">
        <v>223</v>
      </c>
      <c r="C140" s="99">
        <v>5</v>
      </c>
      <c r="D140" s="97"/>
      <c r="E140" s="98" t="s">
        <v>62</v>
      </c>
      <c r="F140" s="98" t="s">
        <v>92</v>
      </c>
      <c r="G140" s="121"/>
      <c r="H140" s="121"/>
      <c r="I140" s="122"/>
      <c r="J140" s="122"/>
      <c r="K140" s="122"/>
      <c r="L140" s="122">
        <v>0</v>
      </c>
      <c r="M140" s="122"/>
      <c r="N140" s="122"/>
      <c r="O140" s="116">
        <v>-100</v>
      </c>
      <c r="P140" s="98"/>
      <c r="Q140" s="122"/>
      <c r="R140" s="122"/>
      <c r="S140" s="122"/>
      <c r="T140" s="122">
        <v>0</v>
      </c>
      <c r="U140" s="122"/>
      <c r="V140" s="122"/>
      <c r="W140" s="116">
        <v>-100</v>
      </c>
      <c r="X140" s="116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99"/>
      <c r="AK140" s="99"/>
      <c r="AL140" s="99"/>
    </row>
    <row r="141" spans="2:38" s="96" customFormat="1" ht="11.1" customHeight="1">
      <c r="B141" s="97">
        <v>224</v>
      </c>
      <c r="C141" s="99">
        <v>5</v>
      </c>
      <c r="D141" s="97"/>
      <c r="E141" s="98" t="s">
        <v>62</v>
      </c>
      <c r="F141" s="98" t="s">
        <v>93</v>
      </c>
      <c r="G141" s="121"/>
      <c r="H141" s="121"/>
      <c r="I141" s="122"/>
      <c r="J141" s="122"/>
      <c r="K141" s="122"/>
      <c r="L141" s="122">
        <v>0</v>
      </c>
      <c r="M141" s="122"/>
      <c r="N141" s="122"/>
      <c r="O141" s="116">
        <v>-100</v>
      </c>
      <c r="P141" s="98"/>
      <c r="Q141" s="122"/>
      <c r="R141" s="122"/>
      <c r="S141" s="122"/>
      <c r="T141" s="122">
        <v>0</v>
      </c>
      <c r="U141" s="122"/>
      <c r="V141" s="122"/>
      <c r="W141" s="116">
        <v>-100</v>
      </c>
      <c r="X141" s="116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99"/>
      <c r="AK141" s="99"/>
      <c r="AL141" s="99"/>
    </row>
    <row r="142" spans="2:38" s="96" customFormat="1" ht="11.1" customHeight="1">
      <c r="B142" s="97">
        <v>225</v>
      </c>
      <c r="C142" s="99">
        <v>5</v>
      </c>
      <c r="D142" s="97"/>
      <c r="E142" s="98" t="s">
        <v>62</v>
      </c>
      <c r="F142" s="98" t="s">
        <v>96</v>
      </c>
      <c r="G142" s="121"/>
      <c r="H142" s="121"/>
      <c r="I142" s="122"/>
      <c r="J142" s="122"/>
      <c r="K142" s="122"/>
      <c r="L142" s="122">
        <v>0</v>
      </c>
      <c r="M142" s="122"/>
      <c r="N142" s="122"/>
      <c r="O142" s="116">
        <v>-100</v>
      </c>
      <c r="P142" s="98"/>
      <c r="Q142" s="122"/>
      <c r="R142" s="122"/>
      <c r="S142" s="122"/>
      <c r="T142" s="122">
        <v>0</v>
      </c>
      <c r="U142" s="122"/>
      <c r="V142" s="122"/>
      <c r="W142" s="116">
        <v>-100</v>
      </c>
      <c r="X142" s="116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99"/>
      <c r="AK142" s="99"/>
      <c r="AL142" s="99"/>
    </row>
    <row r="143" spans="2:38" s="96" customFormat="1" ht="11.1" customHeight="1">
      <c r="B143" s="97">
        <v>226</v>
      </c>
      <c r="C143" s="99">
        <v>5</v>
      </c>
      <c r="D143" s="97"/>
      <c r="E143" s="98" t="s">
        <v>62</v>
      </c>
      <c r="F143" s="98" t="s">
        <v>955</v>
      </c>
      <c r="G143" s="121"/>
      <c r="H143" s="121"/>
      <c r="I143" s="122"/>
      <c r="J143" s="122"/>
      <c r="K143" s="122"/>
      <c r="L143" s="122">
        <v>0</v>
      </c>
      <c r="M143" s="122"/>
      <c r="N143" s="122"/>
      <c r="O143" s="116">
        <v>-100</v>
      </c>
      <c r="P143" s="98"/>
      <c r="Q143" s="122"/>
      <c r="R143" s="122"/>
      <c r="S143" s="122"/>
      <c r="T143" s="122">
        <v>0</v>
      </c>
      <c r="U143" s="122"/>
      <c r="V143" s="122"/>
      <c r="W143" s="116">
        <v>-100</v>
      </c>
      <c r="X143" s="116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99"/>
      <c r="AK143" s="99"/>
      <c r="AL143" s="99"/>
    </row>
    <row r="144" spans="2:38" s="96" customFormat="1" ht="11.1" customHeight="1">
      <c r="B144" s="97">
        <v>227</v>
      </c>
      <c r="C144" s="99">
        <v>5</v>
      </c>
      <c r="D144" s="97"/>
      <c r="E144" s="98" t="s">
        <v>62</v>
      </c>
      <c r="F144" s="98" t="s">
        <v>956</v>
      </c>
      <c r="G144" s="121"/>
      <c r="H144" s="121"/>
      <c r="I144" s="122"/>
      <c r="J144" s="122"/>
      <c r="K144" s="122"/>
      <c r="L144" s="122">
        <v>0</v>
      </c>
      <c r="M144" s="122"/>
      <c r="N144" s="122"/>
      <c r="O144" s="116">
        <v>-100</v>
      </c>
      <c r="P144" s="98"/>
      <c r="Q144" s="122"/>
      <c r="R144" s="122"/>
      <c r="S144" s="122"/>
      <c r="T144" s="122">
        <v>0</v>
      </c>
      <c r="U144" s="122"/>
      <c r="V144" s="122"/>
      <c r="W144" s="116">
        <v>-100</v>
      </c>
      <c r="X144" s="116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99"/>
      <c r="AK144" s="99"/>
      <c r="AL144" s="99"/>
    </row>
    <row r="145" spans="1:38" s="96" customFormat="1" ht="11.1" customHeight="1">
      <c r="B145" s="97">
        <v>228</v>
      </c>
      <c r="C145" s="99">
        <v>5</v>
      </c>
      <c r="D145" s="97"/>
      <c r="E145" s="98" t="s">
        <v>62</v>
      </c>
      <c r="F145" s="98" t="s">
        <v>97</v>
      </c>
      <c r="G145" s="121"/>
      <c r="H145" s="121"/>
      <c r="I145" s="122"/>
      <c r="J145" s="122"/>
      <c r="K145" s="122"/>
      <c r="L145" s="122">
        <v>0</v>
      </c>
      <c r="M145" s="122"/>
      <c r="N145" s="122"/>
      <c r="O145" s="116">
        <v>-100</v>
      </c>
      <c r="P145" s="98"/>
      <c r="Q145" s="122"/>
      <c r="R145" s="122"/>
      <c r="S145" s="122"/>
      <c r="T145" s="122">
        <v>0</v>
      </c>
      <c r="U145" s="122"/>
      <c r="V145" s="122"/>
      <c r="W145" s="116">
        <v>-100</v>
      </c>
      <c r="X145" s="116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99"/>
      <c r="AK145" s="99"/>
      <c r="AL145" s="99"/>
    </row>
    <row r="146" spans="1:38" s="96" customFormat="1" ht="11.1" customHeight="1">
      <c r="B146" s="97">
        <v>229</v>
      </c>
      <c r="C146" s="99">
        <v>5</v>
      </c>
      <c r="D146" s="97"/>
      <c r="E146" s="98" t="s">
        <v>62</v>
      </c>
      <c r="F146" s="98" t="s">
        <v>102</v>
      </c>
      <c r="G146" s="121"/>
      <c r="H146" s="121"/>
      <c r="I146" s="122"/>
      <c r="J146" s="122"/>
      <c r="K146" s="122"/>
      <c r="L146" s="122">
        <v>0</v>
      </c>
      <c r="M146" s="122"/>
      <c r="N146" s="122"/>
      <c r="O146" s="116">
        <v>-100</v>
      </c>
      <c r="P146" s="98"/>
      <c r="Q146" s="122"/>
      <c r="R146" s="122"/>
      <c r="S146" s="122"/>
      <c r="T146" s="122">
        <v>0</v>
      </c>
      <c r="U146" s="122"/>
      <c r="V146" s="122"/>
      <c r="W146" s="116">
        <v>-100</v>
      </c>
      <c r="X146" s="116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99"/>
      <c r="AK146" s="99"/>
      <c r="AL146" s="99"/>
    </row>
    <row r="147" spans="1:38" s="96" customFormat="1" ht="11.1" customHeight="1">
      <c r="B147" s="97">
        <v>230</v>
      </c>
      <c r="C147" s="99">
        <v>5</v>
      </c>
      <c r="D147" s="97"/>
      <c r="E147" s="98" t="s">
        <v>62</v>
      </c>
      <c r="F147" s="98" t="s">
        <v>957</v>
      </c>
      <c r="G147" s="121"/>
      <c r="H147" s="121"/>
      <c r="I147" s="122"/>
      <c r="J147" s="122"/>
      <c r="K147" s="122"/>
      <c r="L147" s="122">
        <v>0</v>
      </c>
      <c r="M147" s="122"/>
      <c r="N147" s="122"/>
      <c r="O147" s="116">
        <v>-100</v>
      </c>
      <c r="P147" s="98"/>
      <c r="Q147" s="122"/>
      <c r="R147" s="122"/>
      <c r="S147" s="122"/>
      <c r="T147" s="122">
        <v>0</v>
      </c>
      <c r="U147" s="122"/>
      <c r="V147" s="122"/>
      <c r="W147" s="116">
        <v>-100</v>
      </c>
      <c r="X147" s="116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99"/>
      <c r="AK147" s="99"/>
      <c r="AL147" s="99"/>
    </row>
    <row r="148" spans="1:38" s="96" customFormat="1" ht="11.1" customHeight="1">
      <c r="B148" s="97">
        <v>231</v>
      </c>
      <c r="C148" s="99">
        <v>5</v>
      </c>
      <c r="D148" s="97"/>
      <c r="E148" s="98" t="s">
        <v>62</v>
      </c>
      <c r="F148" s="98" t="s">
        <v>958</v>
      </c>
      <c r="G148" s="121"/>
      <c r="H148" s="121"/>
      <c r="I148" s="122"/>
      <c r="J148" s="122"/>
      <c r="K148" s="122"/>
      <c r="L148" s="122">
        <v>0</v>
      </c>
      <c r="M148" s="122"/>
      <c r="N148" s="122"/>
      <c r="O148" s="116">
        <v>-100</v>
      </c>
      <c r="P148" s="98"/>
      <c r="Q148" s="122"/>
      <c r="R148" s="122"/>
      <c r="S148" s="122"/>
      <c r="T148" s="122">
        <v>0</v>
      </c>
      <c r="U148" s="122"/>
      <c r="V148" s="122"/>
      <c r="W148" s="116">
        <v>-100</v>
      </c>
      <c r="X148" s="116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99"/>
      <c r="AK148" s="99"/>
      <c r="AL148" s="99"/>
    </row>
    <row r="149" spans="1:38" s="96" customFormat="1" ht="11.1" customHeight="1">
      <c r="B149" s="97">
        <v>232</v>
      </c>
      <c r="C149" s="99">
        <v>5</v>
      </c>
      <c r="D149" s="97"/>
      <c r="E149" s="98" t="s">
        <v>62</v>
      </c>
      <c r="F149" s="98" t="s">
        <v>108</v>
      </c>
      <c r="G149" s="121"/>
      <c r="H149" s="121"/>
      <c r="I149" s="122"/>
      <c r="J149" s="122"/>
      <c r="K149" s="122"/>
      <c r="L149" s="122">
        <v>0</v>
      </c>
      <c r="M149" s="122"/>
      <c r="N149" s="122"/>
      <c r="O149" s="116">
        <v>-100</v>
      </c>
      <c r="P149" s="98"/>
      <c r="Q149" s="122"/>
      <c r="R149" s="122"/>
      <c r="S149" s="122"/>
      <c r="T149" s="122">
        <v>0</v>
      </c>
      <c r="U149" s="122"/>
      <c r="V149" s="122"/>
      <c r="W149" s="116">
        <v>-100</v>
      </c>
      <c r="X149" s="116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99"/>
      <c r="AK149" s="99"/>
      <c r="AL149" s="99"/>
    </row>
    <row r="150" spans="1:38" s="96" customFormat="1" ht="11.1" customHeight="1">
      <c r="B150" s="97">
        <v>233</v>
      </c>
      <c r="C150" s="99">
        <v>5</v>
      </c>
      <c r="D150" s="97"/>
      <c r="E150" s="98" t="s">
        <v>62</v>
      </c>
      <c r="F150" s="98" t="s">
        <v>959</v>
      </c>
      <c r="G150" s="121"/>
      <c r="H150" s="121"/>
      <c r="I150" s="122"/>
      <c r="J150" s="122"/>
      <c r="K150" s="122"/>
      <c r="L150" s="122">
        <v>0</v>
      </c>
      <c r="M150" s="122"/>
      <c r="N150" s="122"/>
      <c r="O150" s="116">
        <v>-100</v>
      </c>
      <c r="P150" s="98"/>
      <c r="Q150" s="122"/>
      <c r="R150" s="122"/>
      <c r="S150" s="122"/>
      <c r="T150" s="122">
        <v>0</v>
      </c>
      <c r="U150" s="122"/>
      <c r="V150" s="122"/>
      <c r="W150" s="116">
        <v>-100</v>
      </c>
      <c r="X150" s="116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99"/>
      <c r="AK150" s="99"/>
      <c r="AL150" s="99"/>
    </row>
    <row r="151" spans="1:38" s="96" customFormat="1" ht="11.1" customHeight="1">
      <c r="B151" s="97">
        <v>234</v>
      </c>
      <c r="C151" s="99">
        <v>5</v>
      </c>
      <c r="D151" s="97"/>
      <c r="E151" s="98" t="s">
        <v>62</v>
      </c>
      <c r="F151" s="98" t="s">
        <v>960</v>
      </c>
      <c r="G151" s="121"/>
      <c r="H151" s="121"/>
      <c r="I151" s="122"/>
      <c r="J151" s="122"/>
      <c r="K151" s="122"/>
      <c r="L151" s="122">
        <v>0</v>
      </c>
      <c r="M151" s="122"/>
      <c r="N151" s="122"/>
      <c r="O151" s="116">
        <v>-100</v>
      </c>
      <c r="P151" s="98"/>
      <c r="Q151" s="122"/>
      <c r="R151" s="122"/>
      <c r="S151" s="122"/>
      <c r="T151" s="122">
        <v>0</v>
      </c>
      <c r="U151" s="122"/>
      <c r="V151" s="122"/>
      <c r="W151" s="116">
        <v>-100</v>
      </c>
      <c r="X151" s="116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99"/>
      <c r="AK151" s="99"/>
      <c r="AL151" s="99"/>
    </row>
    <row r="152" spans="1:38" s="96" customFormat="1" ht="11.1" customHeight="1">
      <c r="B152" s="97">
        <v>236</v>
      </c>
      <c r="C152" s="99">
        <v>5</v>
      </c>
      <c r="D152" s="97"/>
      <c r="E152" s="98" t="s">
        <v>62</v>
      </c>
      <c r="F152" s="98" t="s">
        <v>961</v>
      </c>
      <c r="G152" s="121"/>
      <c r="H152" s="121"/>
      <c r="I152" s="122"/>
      <c r="J152" s="122"/>
      <c r="K152" s="122"/>
      <c r="L152" s="122">
        <v>0</v>
      </c>
      <c r="M152" s="122"/>
      <c r="N152" s="122"/>
      <c r="O152" s="116">
        <v>-100</v>
      </c>
      <c r="P152" s="98"/>
      <c r="Q152" s="122"/>
      <c r="R152" s="122"/>
      <c r="S152" s="122"/>
      <c r="T152" s="122">
        <v>0</v>
      </c>
      <c r="U152" s="122"/>
      <c r="V152" s="122"/>
      <c r="W152" s="116">
        <v>-100</v>
      </c>
      <c r="X152" s="116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99"/>
      <c r="AK152" s="99"/>
      <c r="AL152" s="99"/>
    </row>
    <row r="153" spans="1:38" s="96" customFormat="1" ht="11.1" customHeight="1">
      <c r="B153" s="97">
        <v>237</v>
      </c>
      <c r="C153" s="99">
        <v>5</v>
      </c>
      <c r="D153" s="97"/>
      <c r="E153" s="98" t="s">
        <v>62</v>
      </c>
      <c r="F153" s="98" t="s">
        <v>114</v>
      </c>
      <c r="G153" s="121"/>
      <c r="H153" s="121"/>
      <c r="I153" s="122"/>
      <c r="J153" s="122"/>
      <c r="K153" s="122"/>
      <c r="L153" s="122">
        <v>0</v>
      </c>
      <c r="M153" s="122"/>
      <c r="N153" s="122"/>
      <c r="O153" s="116">
        <v>-100</v>
      </c>
      <c r="P153" s="98"/>
      <c r="Q153" s="122"/>
      <c r="R153" s="122"/>
      <c r="S153" s="122"/>
      <c r="T153" s="122">
        <v>0</v>
      </c>
      <c r="U153" s="122"/>
      <c r="V153" s="122"/>
      <c r="W153" s="116">
        <v>-100</v>
      </c>
      <c r="X153" s="116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99"/>
      <c r="AK153" s="99"/>
      <c r="AL153" s="99"/>
    </row>
    <row r="154" spans="1:38" s="96" customFormat="1" ht="11.1" customHeight="1">
      <c r="B154" s="97">
        <v>238</v>
      </c>
      <c r="C154" s="99">
        <v>5</v>
      </c>
      <c r="D154" s="97"/>
      <c r="E154" s="98" t="s">
        <v>62</v>
      </c>
      <c r="F154" s="98" t="s">
        <v>962</v>
      </c>
      <c r="G154" s="121"/>
      <c r="H154" s="121"/>
      <c r="I154" s="122"/>
      <c r="J154" s="122"/>
      <c r="K154" s="122"/>
      <c r="L154" s="122">
        <v>0</v>
      </c>
      <c r="M154" s="122"/>
      <c r="N154" s="122"/>
      <c r="O154" s="116">
        <v>-100</v>
      </c>
      <c r="P154" s="98"/>
      <c r="Q154" s="122"/>
      <c r="R154" s="122"/>
      <c r="S154" s="122"/>
      <c r="T154" s="122">
        <v>0</v>
      </c>
      <c r="U154" s="122"/>
      <c r="V154" s="122"/>
      <c r="W154" s="116">
        <v>-100</v>
      </c>
      <c r="X154" s="116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99"/>
      <c r="AK154" s="99"/>
      <c r="AL154" s="99"/>
    </row>
    <row r="155" spans="1:38" s="96" customFormat="1" ht="11.1" customHeight="1">
      <c r="B155" s="97">
        <v>239</v>
      </c>
      <c r="C155" s="99">
        <v>5</v>
      </c>
      <c r="D155" s="97"/>
      <c r="E155" s="98" t="s">
        <v>62</v>
      </c>
      <c r="F155" s="98" t="s">
        <v>115</v>
      </c>
      <c r="G155" s="121"/>
      <c r="H155" s="121"/>
      <c r="I155" s="122"/>
      <c r="J155" s="122"/>
      <c r="K155" s="122"/>
      <c r="L155" s="122">
        <v>0</v>
      </c>
      <c r="M155" s="122"/>
      <c r="N155" s="122"/>
      <c r="O155" s="116">
        <v>-100</v>
      </c>
      <c r="P155" s="98"/>
      <c r="Q155" s="122"/>
      <c r="R155" s="122"/>
      <c r="S155" s="122"/>
      <c r="T155" s="122">
        <v>0</v>
      </c>
      <c r="U155" s="122"/>
      <c r="V155" s="122"/>
      <c r="W155" s="116">
        <v>-100</v>
      </c>
      <c r="X155" s="116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99"/>
      <c r="AK155" s="99"/>
      <c r="AL155" s="99"/>
    </row>
    <row r="156" spans="1:38" s="243" customFormat="1" ht="12">
      <c r="A156" s="243" t="s">
        <v>897</v>
      </c>
      <c r="B156" s="244" t="s">
        <v>897</v>
      </c>
      <c r="C156" s="244" t="s">
        <v>897</v>
      </c>
      <c r="D156" s="245"/>
      <c r="E156" s="244" t="s">
        <v>897</v>
      </c>
      <c r="F156" s="244" t="s">
        <v>897</v>
      </c>
      <c r="G156" s="244" t="s">
        <v>897</v>
      </c>
      <c r="H156" s="244"/>
      <c r="I156" s="244" t="s">
        <v>897</v>
      </c>
      <c r="J156" s="244" t="s">
        <v>897</v>
      </c>
      <c r="K156" s="244" t="s">
        <v>897</v>
      </c>
      <c r="L156" s="244" t="s">
        <v>897</v>
      </c>
      <c r="M156" s="244" t="s">
        <v>897</v>
      </c>
      <c r="N156" s="244" t="s">
        <v>897</v>
      </c>
      <c r="O156" s="244" t="s">
        <v>897</v>
      </c>
      <c r="P156" s="244" t="s">
        <v>897</v>
      </c>
      <c r="Q156" s="244" t="s">
        <v>897</v>
      </c>
      <c r="R156" s="244" t="s">
        <v>897</v>
      </c>
      <c r="S156" s="244" t="s">
        <v>897</v>
      </c>
      <c r="T156" s="244" t="s">
        <v>897</v>
      </c>
      <c r="U156" s="244" t="s">
        <v>897</v>
      </c>
      <c r="V156" s="244" t="s">
        <v>897</v>
      </c>
      <c r="W156" s="244" t="s">
        <v>897</v>
      </c>
      <c r="X156" s="244" t="s">
        <v>897</v>
      </c>
      <c r="Y156" s="244" t="s">
        <v>897</v>
      </c>
      <c r="Z156" s="244" t="s">
        <v>897</v>
      </c>
      <c r="AA156" s="244" t="s">
        <v>897</v>
      </c>
      <c r="AB156" s="244" t="s">
        <v>897</v>
      </c>
      <c r="AC156" s="244" t="s">
        <v>897</v>
      </c>
      <c r="AD156" s="244" t="s">
        <v>897</v>
      </c>
      <c r="AE156" s="244" t="s">
        <v>897</v>
      </c>
      <c r="AF156" s="244" t="s">
        <v>897</v>
      </c>
      <c r="AG156" s="244" t="s">
        <v>897</v>
      </c>
      <c r="AH156" s="244" t="s">
        <v>897</v>
      </c>
      <c r="AI156" s="244" t="s">
        <v>897</v>
      </c>
      <c r="AJ156" s="244" t="s">
        <v>897</v>
      </c>
      <c r="AK156" s="244"/>
      <c r="AL156" s="244" t="s">
        <v>897</v>
      </c>
    </row>
  </sheetData>
  <sortState xmlns:xlrd2="http://schemas.microsoft.com/office/spreadsheetml/2017/richdata2" ref="A11:AK155">
    <sortCondition descending="1" ref="G11:G155"/>
    <sortCondition ref="B11:B155"/>
  </sortState>
  <mergeCells count="7">
    <mergeCell ref="AE8:AI8"/>
    <mergeCell ref="Y8:AC8"/>
    <mergeCell ref="Q8:V8"/>
    <mergeCell ref="C8:C9"/>
    <mergeCell ref="E8:E9"/>
    <mergeCell ref="I8:N8"/>
    <mergeCell ref="D8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5"/>
  <cols>
    <col min="1" max="1" width="1.7109375" customWidth="1"/>
    <col min="2" max="9" width="9.140625" style="80"/>
  </cols>
  <sheetData>
    <row r="1" spans="1:9" ht="18.75">
      <c r="A1" s="53" t="s">
        <v>2643</v>
      </c>
    </row>
    <row r="4" spans="1:9" hidden="1"/>
    <row r="5" spans="1:9" hidden="1"/>
    <row r="6" spans="1:9" hidden="1"/>
    <row r="7" spans="1:9" hidden="1"/>
    <row r="8" spans="1:9">
      <c r="C8" s="34" t="s">
        <v>2649</v>
      </c>
      <c r="D8" s="135" t="s">
        <v>2576</v>
      </c>
      <c r="E8" s="135" t="s">
        <v>2647</v>
      </c>
    </row>
    <row r="9" spans="1:9" s="1" customFormat="1">
      <c r="B9" s="135" t="s">
        <v>2646</v>
      </c>
      <c r="C9" s="135" t="s">
        <v>2644</v>
      </c>
      <c r="D9" s="135" t="s">
        <v>2645</v>
      </c>
      <c r="E9" s="135" t="s">
        <v>2645</v>
      </c>
      <c r="F9" s="135"/>
      <c r="G9" s="135"/>
      <c r="H9" s="135"/>
      <c r="I9" s="135"/>
    </row>
    <row r="10" spans="1:9" ht="2.1" customHeight="1"/>
    <row r="11" spans="1:9">
      <c r="B11" s="80">
        <v>0</v>
      </c>
      <c r="C11" s="80">
        <f>B11*2</f>
        <v>0</v>
      </c>
      <c r="D11" s="80">
        <f>C11</f>
        <v>0</v>
      </c>
      <c r="E11" s="141">
        <f>C11*(C11+1)/2</f>
        <v>0</v>
      </c>
    </row>
    <row r="12" spans="1:9">
      <c r="B12" s="80">
        <v>0.2</v>
      </c>
      <c r="C12" s="80">
        <f t="shared" ref="C12:C21" si="0">B12*2</f>
        <v>0.4</v>
      </c>
      <c r="D12" s="80">
        <f t="shared" ref="D12:D16" si="1">C12</f>
        <v>0.4</v>
      </c>
      <c r="E12" s="141">
        <f t="shared" ref="E12:E21" si="2">C12*(C12+1)/2</f>
        <v>0.27999999999999997</v>
      </c>
    </row>
    <row r="13" spans="1:9">
      <c r="B13" s="80">
        <v>0.25</v>
      </c>
      <c r="C13" s="80">
        <f t="shared" si="0"/>
        <v>0.5</v>
      </c>
      <c r="D13" s="80">
        <f t="shared" si="1"/>
        <v>0.5</v>
      </c>
      <c r="E13" s="141">
        <f t="shared" si="2"/>
        <v>0.375</v>
      </c>
    </row>
    <row r="14" spans="1:9">
      <c r="B14" s="80">
        <v>0.3</v>
      </c>
      <c r="C14" s="80">
        <f t="shared" si="0"/>
        <v>0.6</v>
      </c>
      <c r="D14" s="80">
        <f t="shared" si="1"/>
        <v>0.6</v>
      </c>
      <c r="E14" s="141">
        <f t="shared" si="2"/>
        <v>0.48</v>
      </c>
    </row>
    <row r="15" spans="1:9">
      <c r="B15" s="80">
        <v>0.4</v>
      </c>
      <c r="C15" s="80">
        <f t="shared" si="0"/>
        <v>0.8</v>
      </c>
      <c r="D15" s="80">
        <f t="shared" si="1"/>
        <v>0.8</v>
      </c>
      <c r="E15" s="141">
        <f t="shared" si="2"/>
        <v>0.72000000000000008</v>
      </c>
    </row>
    <row r="16" spans="1:9">
      <c r="B16" s="80">
        <v>0.5</v>
      </c>
      <c r="C16" s="80">
        <f t="shared" si="0"/>
        <v>1</v>
      </c>
      <c r="D16" s="80">
        <f t="shared" si="1"/>
        <v>1</v>
      </c>
      <c r="E16" s="141">
        <f t="shared" si="2"/>
        <v>1</v>
      </c>
    </row>
    <row r="17" spans="2:5">
      <c r="B17" s="80">
        <v>0.6</v>
      </c>
      <c r="C17" s="80">
        <f t="shared" si="0"/>
        <v>1.2</v>
      </c>
      <c r="D17" s="80">
        <f>C17 + (C17-1)</f>
        <v>1.4</v>
      </c>
      <c r="E17" s="141">
        <f t="shared" si="2"/>
        <v>1.32</v>
      </c>
    </row>
    <row r="18" spans="2:5">
      <c r="B18" s="80">
        <v>0.7</v>
      </c>
      <c r="C18" s="80">
        <f t="shared" si="0"/>
        <v>1.4</v>
      </c>
      <c r="D18" s="80">
        <f t="shared" ref="D18:D21" si="3">C18 + (C18-1)</f>
        <v>1.7999999999999998</v>
      </c>
      <c r="E18" s="141">
        <f t="shared" si="2"/>
        <v>1.68</v>
      </c>
    </row>
    <row r="19" spans="2:5">
      <c r="B19" s="80">
        <v>0.75</v>
      </c>
      <c r="C19" s="80">
        <f t="shared" si="0"/>
        <v>1.5</v>
      </c>
      <c r="D19" s="80">
        <f t="shared" si="3"/>
        <v>2</v>
      </c>
      <c r="E19" s="141">
        <f t="shared" si="2"/>
        <v>1.875</v>
      </c>
    </row>
    <row r="20" spans="2:5">
      <c r="B20" s="80">
        <v>0.8</v>
      </c>
      <c r="C20" s="80">
        <f t="shared" si="0"/>
        <v>1.6</v>
      </c>
      <c r="D20" s="80">
        <f t="shared" si="3"/>
        <v>2.2000000000000002</v>
      </c>
      <c r="E20" s="141">
        <f t="shared" si="2"/>
        <v>2.08</v>
      </c>
    </row>
    <row r="21" spans="2:5">
      <c r="B21" s="80">
        <v>1</v>
      </c>
      <c r="C21" s="80">
        <f t="shared" si="0"/>
        <v>2</v>
      </c>
      <c r="D21" s="80">
        <f t="shared" si="3"/>
        <v>3</v>
      </c>
      <c r="E21" s="141">
        <f t="shared" si="2"/>
        <v>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9"/>
    </sheetView>
  </sheetViews>
  <sheetFormatPr defaultRowHeight="15"/>
  <cols>
    <col min="1" max="1" width="1.7109375" customWidth="1"/>
    <col min="2" max="2" width="2.7109375" style="77" customWidth="1"/>
    <col min="3" max="3" width="10.7109375" style="77" customWidth="1"/>
    <col min="4" max="4" width="8.7109375" style="77" customWidth="1"/>
    <col min="5" max="5" width="6.7109375" style="77" customWidth="1"/>
    <col min="6" max="6" width="10.7109375" style="77" customWidth="1"/>
    <col min="7" max="7" width="17.7109375" style="77" customWidth="1"/>
    <col min="8" max="8" width="16.7109375" style="77" customWidth="1"/>
    <col min="9" max="9" width="2.7109375" style="80" hidden="1" customWidth="1"/>
    <col min="10" max="10" width="18.7109375" style="80" hidden="1" customWidth="1"/>
    <col min="11" max="11" width="6.7109375" style="77" hidden="1" customWidth="1"/>
    <col min="12" max="12" width="18.7109375" style="77" customWidth="1"/>
    <col min="13" max="13" width="5.7109375" style="78" customWidth="1"/>
    <col min="14" max="14" width="7.7109375" style="78" customWidth="1"/>
    <col min="15" max="15" width="4.7109375" style="80" customWidth="1"/>
    <col min="16" max="16" width="2.7109375" customWidth="1"/>
  </cols>
  <sheetData>
    <row r="1" spans="1:16" ht="21">
      <c r="A1" s="2" t="s">
        <v>2568</v>
      </c>
      <c r="B1" s="79"/>
    </row>
    <row r="4" spans="1:16" hidden="1"/>
    <row r="5" spans="1:16" hidden="1"/>
    <row r="6" spans="1:16" hidden="1">
      <c r="H6" s="234"/>
      <c r="I6" s="234"/>
      <c r="J6" s="234"/>
      <c r="K6" s="234"/>
    </row>
    <row r="7" spans="1:16" hidden="1"/>
    <row r="8" spans="1:16" s="1" customFormat="1" ht="12" customHeight="1">
      <c r="B8" s="235" t="s">
        <v>301</v>
      </c>
      <c r="C8" s="237" t="s">
        <v>2557</v>
      </c>
      <c r="D8" s="81" t="s">
        <v>2558</v>
      </c>
      <c r="E8" s="82" t="s">
        <v>2606</v>
      </c>
      <c r="F8" s="235" t="s">
        <v>2614</v>
      </c>
      <c r="G8" s="81" t="s">
        <v>2570</v>
      </c>
      <c r="H8" s="81" t="s">
        <v>2608</v>
      </c>
      <c r="I8" s="235" t="s">
        <v>2617</v>
      </c>
      <c r="J8" s="81" t="s">
        <v>2619</v>
      </c>
      <c r="K8" s="81" t="s">
        <v>2612</v>
      </c>
      <c r="L8" s="81" t="s">
        <v>2596</v>
      </c>
      <c r="M8" s="81" t="s">
        <v>2597</v>
      </c>
      <c r="N8" s="81" t="s">
        <v>2599</v>
      </c>
      <c r="O8" s="230" t="s">
        <v>2629</v>
      </c>
      <c r="P8" s="231"/>
    </row>
    <row r="9" spans="1:16" s="1" customFormat="1" ht="12" customHeight="1">
      <c r="B9" s="236"/>
      <c r="C9" s="238"/>
      <c r="D9" s="83" t="s">
        <v>2569</v>
      </c>
      <c r="E9" s="83" t="s">
        <v>2607</v>
      </c>
      <c r="F9" s="236"/>
      <c r="G9" s="83" t="s">
        <v>2571</v>
      </c>
      <c r="H9" s="83" t="s">
        <v>2609</v>
      </c>
      <c r="I9" s="236"/>
      <c r="J9" s="83" t="s">
        <v>2620</v>
      </c>
      <c r="K9" s="83" t="s">
        <v>2613</v>
      </c>
      <c r="L9" s="83" t="s">
        <v>2610</v>
      </c>
      <c r="M9" s="83" t="s">
        <v>2598</v>
      </c>
      <c r="N9" s="83" t="s">
        <v>2600</v>
      </c>
      <c r="O9" s="232"/>
      <c r="P9" s="233"/>
    </row>
    <row r="10" spans="1:16" ht="0.95" customHeight="1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5"/>
    </row>
    <row r="11" spans="1:16" ht="12" customHeight="1">
      <c r="B11" s="86">
        <f t="shared" ref="B11:B21" si="0">B10+1</f>
        <v>1</v>
      </c>
      <c r="C11" s="86" t="s">
        <v>2311</v>
      </c>
      <c r="D11" s="86">
        <v>0.5</v>
      </c>
      <c r="E11" s="86" t="s">
        <v>2554</v>
      </c>
      <c r="F11" s="86" t="s">
        <v>2576</v>
      </c>
      <c r="G11" s="86" t="s">
        <v>2572</v>
      </c>
      <c r="H11" s="86" t="s">
        <v>2572</v>
      </c>
      <c r="I11" s="86">
        <v>12</v>
      </c>
      <c r="J11" s="86" t="s">
        <v>2618</v>
      </c>
      <c r="K11" s="86">
        <v>300</v>
      </c>
      <c r="L11" s="86" t="s">
        <v>2590</v>
      </c>
      <c r="M11" s="86">
        <v>900</v>
      </c>
      <c r="N11" s="86">
        <v>600</v>
      </c>
      <c r="O11" s="86">
        <f>N11-M11</f>
        <v>-300</v>
      </c>
      <c r="P11" s="86" t="s">
        <v>2601</v>
      </c>
    </row>
    <row r="12" spans="1:16" ht="12" customHeight="1">
      <c r="B12" s="86">
        <f t="shared" si="0"/>
        <v>2</v>
      </c>
      <c r="C12" s="86" t="s">
        <v>2556</v>
      </c>
      <c r="D12" s="86">
        <v>0.7</v>
      </c>
      <c r="E12" s="86" t="s">
        <v>2554</v>
      </c>
      <c r="F12" s="86" t="s">
        <v>2576</v>
      </c>
      <c r="G12" s="86" t="s">
        <v>2586</v>
      </c>
      <c r="H12" s="86" t="s">
        <v>2587</v>
      </c>
      <c r="I12" s="86"/>
      <c r="J12" s="86"/>
      <c r="K12" s="86">
        <v>60</v>
      </c>
      <c r="L12" s="86" t="s">
        <v>2595</v>
      </c>
      <c r="M12" s="86">
        <v>900</v>
      </c>
      <c r="N12" s="86">
        <v>840</v>
      </c>
      <c r="O12" s="86">
        <f t="shared" ref="O12:O21" si="1">N12-M12</f>
        <v>-60</v>
      </c>
      <c r="P12" s="86" t="s">
        <v>2601</v>
      </c>
    </row>
    <row r="13" spans="1:16" ht="12" customHeight="1">
      <c r="B13" s="86">
        <f t="shared" si="0"/>
        <v>3</v>
      </c>
      <c r="C13" s="86" t="s">
        <v>2556</v>
      </c>
      <c r="D13" s="86">
        <v>0.75</v>
      </c>
      <c r="E13" s="86" t="s">
        <v>2554</v>
      </c>
      <c r="F13" s="86" t="s">
        <v>2576</v>
      </c>
      <c r="G13" s="86" t="s">
        <v>2574</v>
      </c>
      <c r="H13" s="86" t="s">
        <v>2582</v>
      </c>
      <c r="I13" s="86">
        <v>6</v>
      </c>
      <c r="J13" s="86" t="s">
        <v>2625</v>
      </c>
      <c r="K13" s="86">
        <v>150</v>
      </c>
      <c r="L13" s="86" t="s">
        <v>2592</v>
      </c>
      <c r="M13" s="86">
        <v>900</v>
      </c>
      <c r="N13" s="86">
        <v>900</v>
      </c>
      <c r="O13" s="86">
        <f t="shared" si="1"/>
        <v>0</v>
      </c>
      <c r="P13" s="87" t="s">
        <v>268</v>
      </c>
    </row>
    <row r="14" spans="1:16" ht="12" customHeight="1">
      <c r="B14" s="86">
        <f t="shared" si="0"/>
        <v>4</v>
      </c>
      <c r="C14" s="86" t="s">
        <v>2556</v>
      </c>
      <c r="D14" s="86">
        <v>0.8</v>
      </c>
      <c r="E14" s="86" t="s">
        <v>2554</v>
      </c>
      <c r="F14" s="86" t="s">
        <v>2576</v>
      </c>
      <c r="G14" s="86" t="s">
        <v>2577</v>
      </c>
      <c r="H14" s="86" t="s">
        <v>2584</v>
      </c>
      <c r="I14" s="86"/>
      <c r="J14" s="86"/>
      <c r="K14" s="86">
        <v>60</v>
      </c>
      <c r="L14" s="86" t="s">
        <v>2594</v>
      </c>
      <c r="M14" s="86">
        <v>900</v>
      </c>
      <c r="N14" s="86">
        <v>960</v>
      </c>
      <c r="O14" s="86">
        <f t="shared" si="1"/>
        <v>60</v>
      </c>
      <c r="P14" s="86" t="s">
        <v>2602</v>
      </c>
    </row>
    <row r="15" spans="1:16" ht="12" customHeight="1">
      <c r="B15" s="86">
        <f t="shared" si="0"/>
        <v>5</v>
      </c>
      <c r="C15" s="86" t="s">
        <v>2311</v>
      </c>
      <c r="D15" s="86">
        <v>0.5</v>
      </c>
      <c r="E15" s="86" t="s">
        <v>2555</v>
      </c>
      <c r="F15" s="86" t="s">
        <v>2576</v>
      </c>
      <c r="G15" s="86" t="s">
        <v>2573</v>
      </c>
      <c r="H15" s="86" t="s">
        <v>2573</v>
      </c>
      <c r="I15" s="86"/>
      <c r="J15" s="86"/>
      <c r="K15" s="86">
        <v>200</v>
      </c>
      <c r="L15" s="86" t="s">
        <v>2591</v>
      </c>
      <c r="M15" s="86">
        <v>800</v>
      </c>
      <c r="N15" s="86">
        <v>400</v>
      </c>
      <c r="O15" s="86">
        <f t="shared" si="1"/>
        <v>-400</v>
      </c>
      <c r="P15" s="86" t="s">
        <v>2601</v>
      </c>
    </row>
    <row r="16" spans="1:16" ht="12" customHeight="1">
      <c r="B16" s="86">
        <f t="shared" si="0"/>
        <v>6</v>
      </c>
      <c r="C16" s="86" t="s">
        <v>2556</v>
      </c>
      <c r="D16" s="86">
        <v>0.7</v>
      </c>
      <c r="E16" s="86" t="s">
        <v>2555</v>
      </c>
      <c r="F16" s="86" t="s">
        <v>2576</v>
      </c>
      <c r="G16" s="86" t="s">
        <v>2604</v>
      </c>
      <c r="H16" s="86" t="s">
        <v>2605</v>
      </c>
      <c r="I16" s="86"/>
      <c r="J16" s="86"/>
      <c r="K16" s="86">
        <v>40</v>
      </c>
      <c r="L16" s="86" t="s">
        <v>2611</v>
      </c>
      <c r="M16" s="86">
        <v>800</v>
      </c>
      <c r="N16" s="86">
        <v>720</v>
      </c>
      <c r="O16" s="86">
        <f t="shared" si="1"/>
        <v>-80</v>
      </c>
      <c r="P16" s="86" t="s">
        <v>2601</v>
      </c>
    </row>
    <row r="17" spans="2:16" ht="12" customHeight="1">
      <c r="B17" s="86">
        <f t="shared" si="0"/>
        <v>7</v>
      </c>
      <c r="C17" s="86" t="s">
        <v>2556</v>
      </c>
      <c r="D17" s="86">
        <v>0.7</v>
      </c>
      <c r="E17" s="86" t="s">
        <v>2555</v>
      </c>
      <c r="F17" s="86" t="s">
        <v>2615</v>
      </c>
      <c r="G17" s="86" t="s">
        <v>2581</v>
      </c>
      <c r="H17" s="86" t="s">
        <v>2589</v>
      </c>
      <c r="I17" s="86"/>
      <c r="J17" s="86"/>
      <c r="K17" s="86">
        <v>8</v>
      </c>
      <c r="L17" s="86" t="s">
        <v>2621</v>
      </c>
      <c r="M17" s="86">
        <v>800</v>
      </c>
      <c r="N17" s="86">
        <v>672</v>
      </c>
      <c r="O17" s="86">
        <f t="shared" si="1"/>
        <v>-128</v>
      </c>
      <c r="P17" s="86" t="s">
        <v>2601</v>
      </c>
    </row>
    <row r="18" spans="2:16" ht="12" customHeight="1">
      <c r="B18" s="86">
        <f t="shared" si="0"/>
        <v>8</v>
      </c>
      <c r="C18" s="86" t="s">
        <v>2556</v>
      </c>
      <c r="D18" s="86">
        <v>0.75</v>
      </c>
      <c r="E18" s="86" t="s">
        <v>2555</v>
      </c>
      <c r="F18" s="86" t="s">
        <v>2576</v>
      </c>
      <c r="G18" s="86" t="s">
        <v>2575</v>
      </c>
      <c r="H18" s="86" t="s">
        <v>2583</v>
      </c>
      <c r="I18" s="86">
        <v>4</v>
      </c>
      <c r="J18" s="86" t="s">
        <v>2626</v>
      </c>
      <c r="K18" s="86">
        <v>100</v>
      </c>
      <c r="L18" s="86" t="s">
        <v>2593</v>
      </c>
      <c r="M18" s="86">
        <v>800</v>
      </c>
      <c r="N18" s="86">
        <v>800</v>
      </c>
      <c r="O18" s="86">
        <f t="shared" si="1"/>
        <v>0</v>
      </c>
      <c r="P18" s="87" t="s">
        <v>268</v>
      </c>
    </row>
    <row r="19" spans="2:16" ht="12" customHeight="1">
      <c r="B19" s="86">
        <f t="shared" si="0"/>
        <v>9</v>
      </c>
      <c r="C19" s="86" t="s">
        <v>2556</v>
      </c>
      <c r="D19" s="86">
        <v>0.75</v>
      </c>
      <c r="E19" s="86" t="s">
        <v>2555</v>
      </c>
      <c r="F19" s="86" t="s">
        <v>2615</v>
      </c>
      <c r="G19" s="86" t="s">
        <v>2579</v>
      </c>
      <c r="H19" s="86" t="s">
        <v>2616</v>
      </c>
      <c r="I19" s="86">
        <v>1</v>
      </c>
      <c r="J19" s="86" t="s">
        <v>2627</v>
      </c>
      <c r="K19" s="86">
        <v>25</v>
      </c>
      <c r="L19" s="86" t="s">
        <v>2622</v>
      </c>
      <c r="M19" s="86">
        <v>800</v>
      </c>
      <c r="N19" s="86">
        <v>750</v>
      </c>
      <c r="O19" s="86">
        <f t="shared" si="1"/>
        <v>-50</v>
      </c>
      <c r="P19" s="86" t="s">
        <v>2601</v>
      </c>
    </row>
    <row r="20" spans="2:16" ht="12" customHeight="1">
      <c r="B20" s="86">
        <f t="shared" si="0"/>
        <v>10</v>
      </c>
      <c r="C20" s="86" t="s">
        <v>2556</v>
      </c>
      <c r="D20" s="86">
        <v>0.8</v>
      </c>
      <c r="E20" s="86" t="s">
        <v>2555</v>
      </c>
      <c r="F20" s="86" t="s">
        <v>2576</v>
      </c>
      <c r="G20" s="86" t="s">
        <v>2578</v>
      </c>
      <c r="H20" s="86" t="s">
        <v>2585</v>
      </c>
      <c r="I20" s="86"/>
      <c r="J20" s="86"/>
      <c r="K20" s="86">
        <v>40</v>
      </c>
      <c r="L20" s="86" t="s">
        <v>2623</v>
      </c>
      <c r="M20" s="86">
        <v>800</v>
      </c>
      <c r="N20" s="86">
        <v>880</v>
      </c>
      <c r="O20" s="86">
        <f t="shared" si="1"/>
        <v>80</v>
      </c>
      <c r="P20" s="86" t="s">
        <v>2602</v>
      </c>
    </row>
    <row r="21" spans="2:16" ht="12" customHeight="1">
      <c r="B21" s="88">
        <f t="shared" si="0"/>
        <v>11</v>
      </c>
      <c r="C21" s="88" t="s">
        <v>2556</v>
      </c>
      <c r="D21" s="88">
        <v>0.8</v>
      </c>
      <c r="E21" s="88" t="s">
        <v>2555</v>
      </c>
      <c r="F21" s="88" t="s">
        <v>2615</v>
      </c>
      <c r="G21" s="88" t="s">
        <v>2580</v>
      </c>
      <c r="H21" s="88" t="s">
        <v>2588</v>
      </c>
      <c r="I21" s="88"/>
      <c r="J21" s="88"/>
      <c r="K21" s="88">
        <v>8</v>
      </c>
      <c r="L21" s="88" t="s">
        <v>2624</v>
      </c>
      <c r="M21" s="88">
        <v>800</v>
      </c>
      <c r="N21" s="88">
        <v>832</v>
      </c>
      <c r="O21" s="88">
        <f t="shared" si="1"/>
        <v>32</v>
      </c>
      <c r="P21" s="88" t="s">
        <v>2602</v>
      </c>
    </row>
    <row r="22" spans="2:16" ht="12" customHeight="1"/>
    <row r="23" spans="2:16" s="90" customFormat="1" ht="12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</row>
    <row r="25" spans="2:16" s="1" customFormat="1" ht="12" customHeight="1">
      <c r="B25" s="235" t="s">
        <v>301</v>
      </c>
      <c r="C25" s="237" t="s">
        <v>2557</v>
      </c>
      <c r="D25" s="81" t="s">
        <v>2558</v>
      </c>
      <c r="E25" s="82" t="s">
        <v>2606</v>
      </c>
      <c r="F25" s="235" t="s">
        <v>2614</v>
      </c>
      <c r="G25" s="81" t="s">
        <v>2570</v>
      </c>
      <c r="H25" s="81" t="s">
        <v>2608</v>
      </c>
      <c r="I25" s="235" t="s">
        <v>2617</v>
      </c>
      <c r="J25" s="81" t="s">
        <v>2619</v>
      </c>
      <c r="K25" s="81" t="s">
        <v>2612</v>
      </c>
      <c r="L25" s="81" t="s">
        <v>2596</v>
      </c>
      <c r="M25" s="81" t="s">
        <v>2597</v>
      </c>
      <c r="N25" s="81" t="s">
        <v>2599</v>
      </c>
      <c r="O25" s="230" t="s">
        <v>2629</v>
      </c>
      <c r="P25" s="231"/>
    </row>
    <row r="26" spans="2:16" s="1" customFormat="1" ht="12" customHeight="1">
      <c r="B26" s="236"/>
      <c r="C26" s="238"/>
      <c r="D26" s="83" t="s">
        <v>2569</v>
      </c>
      <c r="E26" s="83" t="s">
        <v>2607</v>
      </c>
      <c r="F26" s="236"/>
      <c r="G26" s="83" t="s">
        <v>2571</v>
      </c>
      <c r="H26" s="83" t="s">
        <v>2609</v>
      </c>
      <c r="I26" s="236"/>
      <c r="J26" s="83" t="s">
        <v>2620</v>
      </c>
      <c r="K26" s="83" t="s">
        <v>2613</v>
      </c>
      <c r="L26" s="83" t="s">
        <v>2610</v>
      </c>
      <c r="M26" s="83" t="s">
        <v>2598</v>
      </c>
      <c r="N26" s="83" t="s">
        <v>2600</v>
      </c>
      <c r="O26" s="232"/>
      <c r="P26" s="233"/>
    </row>
    <row r="27" spans="2:16" ht="0.95" customHeight="1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5"/>
    </row>
    <row r="28" spans="2:16" ht="12" customHeight="1">
      <c r="B28" s="86">
        <f>B27+1</f>
        <v>1</v>
      </c>
      <c r="C28" s="86" t="s">
        <v>2311</v>
      </c>
      <c r="D28" s="86">
        <v>0.5</v>
      </c>
      <c r="E28" s="86" t="s">
        <v>2554</v>
      </c>
      <c r="F28" s="86" t="s">
        <v>2576</v>
      </c>
      <c r="G28" s="86" t="s">
        <v>2572</v>
      </c>
      <c r="H28" s="86" t="s">
        <v>2572</v>
      </c>
      <c r="I28" s="86">
        <v>12</v>
      </c>
      <c r="J28" s="86" t="s">
        <v>2618</v>
      </c>
      <c r="K28" s="86">
        <v>300</v>
      </c>
      <c r="L28" s="86" t="s">
        <v>2590</v>
      </c>
      <c r="M28" s="86">
        <v>36</v>
      </c>
      <c r="N28" s="86">
        <v>24</v>
      </c>
      <c r="O28" s="86">
        <f>N28-M28</f>
        <v>-12</v>
      </c>
      <c r="P28" s="86" t="s">
        <v>2601</v>
      </c>
    </row>
    <row r="29" spans="2:16" ht="12" customHeight="1">
      <c r="B29" s="86">
        <f>B28+1</f>
        <v>2</v>
      </c>
      <c r="C29" s="86" t="s">
        <v>2556</v>
      </c>
      <c r="D29" s="86">
        <v>0.75</v>
      </c>
      <c r="E29" s="86" t="s">
        <v>2554</v>
      </c>
      <c r="F29" s="86" t="s">
        <v>2576</v>
      </c>
      <c r="G29" s="86" t="s">
        <v>2574</v>
      </c>
      <c r="H29" s="86" t="s">
        <v>2582</v>
      </c>
      <c r="I29" s="86">
        <v>6</v>
      </c>
      <c r="J29" s="86" t="s">
        <v>2625</v>
      </c>
      <c r="K29" s="86">
        <v>150</v>
      </c>
      <c r="L29" s="86" t="s">
        <v>2592</v>
      </c>
      <c r="M29" s="86">
        <v>36</v>
      </c>
      <c r="N29" s="86">
        <v>36</v>
      </c>
      <c r="O29" s="86">
        <f>N29-M29</f>
        <v>0</v>
      </c>
      <c r="P29" s="87" t="s">
        <v>268</v>
      </c>
    </row>
    <row r="30" spans="2:16" ht="12" customHeight="1">
      <c r="B30" s="86">
        <f>B29+1</f>
        <v>3</v>
      </c>
      <c r="C30" s="86" t="s">
        <v>2556</v>
      </c>
      <c r="D30" s="86">
        <v>0.75</v>
      </c>
      <c r="E30" s="86" t="s">
        <v>2555</v>
      </c>
      <c r="F30" s="86" t="s">
        <v>2576</v>
      </c>
      <c r="G30" s="86" t="s">
        <v>2575</v>
      </c>
      <c r="H30" s="86" t="s">
        <v>2583</v>
      </c>
      <c r="I30" s="86">
        <v>4</v>
      </c>
      <c r="J30" s="86" t="s">
        <v>2626</v>
      </c>
      <c r="K30" s="86">
        <v>100</v>
      </c>
      <c r="L30" s="86" t="s">
        <v>2593</v>
      </c>
      <c r="M30" s="86">
        <v>32</v>
      </c>
      <c r="N30" s="86">
        <v>32</v>
      </c>
      <c r="O30" s="86">
        <f>N30-M30</f>
        <v>0</v>
      </c>
      <c r="P30" s="87" t="s">
        <v>268</v>
      </c>
    </row>
    <row r="31" spans="2:16" ht="12" customHeight="1">
      <c r="B31" s="88">
        <f>B30+1</f>
        <v>4</v>
      </c>
      <c r="C31" s="88" t="s">
        <v>2556</v>
      </c>
      <c r="D31" s="88">
        <v>0.75</v>
      </c>
      <c r="E31" s="88" t="s">
        <v>2555</v>
      </c>
      <c r="F31" s="88" t="s">
        <v>2615</v>
      </c>
      <c r="G31" s="88" t="s">
        <v>2579</v>
      </c>
      <c r="H31" s="88" t="s">
        <v>2616</v>
      </c>
      <c r="I31" s="88">
        <v>1</v>
      </c>
      <c r="J31" s="88" t="s">
        <v>2627</v>
      </c>
      <c r="K31" s="88">
        <v>25</v>
      </c>
      <c r="L31" s="88" t="s">
        <v>2622</v>
      </c>
      <c r="M31" s="88">
        <v>32</v>
      </c>
      <c r="N31" s="88">
        <v>30</v>
      </c>
      <c r="O31" s="88">
        <f>N31-M31</f>
        <v>-2</v>
      </c>
      <c r="P31" s="88" t="s">
        <v>2601</v>
      </c>
    </row>
  </sheetData>
  <sortState xmlns:xlrd2="http://schemas.microsoft.com/office/spreadsheetml/2017/richdata2" ref="A16:M21">
    <sortCondition ref="D16:D21"/>
    <sortCondition ref="B16:B21"/>
  </sortState>
  <mergeCells count="11">
    <mergeCell ref="O8:P9"/>
    <mergeCell ref="O25:P26"/>
    <mergeCell ref="H6:K6"/>
    <mergeCell ref="B8:B9"/>
    <mergeCell ref="F8:F9"/>
    <mergeCell ref="I8:I9"/>
    <mergeCell ref="B25:B26"/>
    <mergeCell ref="C25:C26"/>
    <mergeCell ref="F25:F26"/>
    <mergeCell ref="I25:I26"/>
    <mergeCell ref="C8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33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5"/>
  <cols>
    <col min="1" max="1" width="1.7109375" customWidth="1"/>
    <col min="2" max="2" width="4.7109375" style="8" customWidth="1"/>
    <col min="3" max="3" width="2.7109375" style="44" customWidth="1"/>
    <col min="4" max="4" width="8.7109375" style="8" customWidth="1"/>
    <col min="5" max="9" width="3.7109375" style="44" customWidth="1"/>
    <col min="10" max="10" width="12.7109375" style="44" customWidth="1"/>
    <col min="11" max="11" width="13.7109375" style="44" customWidth="1"/>
    <col min="12" max="13" width="4.7109375" style="44" customWidth="1"/>
    <col min="14" max="14" width="0.85546875" style="44" customWidth="1"/>
    <col min="15" max="17" width="3.7109375" style="3" customWidth="1"/>
    <col min="18" max="18" width="10.7109375" style="3" customWidth="1"/>
    <col min="19" max="19" width="30.7109375" style="3" customWidth="1"/>
    <col min="20" max="20" width="14.7109375" style="3" customWidth="1"/>
    <col min="21" max="21" width="51.7109375" style="3" customWidth="1"/>
    <col min="22" max="22" width="6.7109375" style="3" customWidth="1"/>
    <col min="23" max="23" width="9.140625" style="3" customWidth="1"/>
    <col min="24" max="24" width="4.7109375" style="3" customWidth="1"/>
    <col min="25" max="25" width="5.28515625" style="3" customWidth="1"/>
    <col min="26" max="27" width="4.7109375" style="3" customWidth="1"/>
    <col min="28" max="28" width="0.85546875" style="3" customWidth="1"/>
    <col min="29" max="29" width="3.7109375" style="3" customWidth="1"/>
    <col min="30" max="32" width="2.28515625" style="3" customWidth="1"/>
    <col min="33" max="33" width="60.7109375" customWidth="1"/>
    <col min="34" max="34" width="40.7109375" customWidth="1"/>
  </cols>
  <sheetData>
    <row r="1" spans="1:34" ht="21">
      <c r="A1" s="2" t="s">
        <v>1275</v>
      </c>
    </row>
    <row r="6" spans="1:34">
      <c r="E6" s="44">
        <f>SUM(E11:E340)</f>
        <v>117</v>
      </c>
      <c r="F6" s="44">
        <f>SUM(F11:F340)</f>
        <v>26</v>
      </c>
      <c r="G6" s="44">
        <f>SUM(G11:G340)</f>
        <v>59</v>
      </c>
      <c r="H6" s="44">
        <f>SUM(H11:H340)</f>
        <v>50</v>
      </c>
      <c r="I6" s="44">
        <f>SUM(I11:I340)</f>
        <v>5</v>
      </c>
      <c r="L6" s="29" t="s">
        <v>297</v>
      </c>
      <c r="M6" s="29" t="s">
        <v>297</v>
      </c>
      <c r="V6" s="44">
        <f>SUM(V11:V340)</f>
        <v>2</v>
      </c>
      <c r="AC6" s="44">
        <f>SUM(AC11:AC340)</f>
        <v>1</v>
      </c>
    </row>
    <row r="8" spans="1:34">
      <c r="D8" s="9"/>
      <c r="E8" s="239" t="s">
        <v>1285</v>
      </c>
      <c r="F8" s="239"/>
      <c r="G8" s="239"/>
      <c r="H8" s="239"/>
      <c r="I8" s="239"/>
      <c r="J8" s="63" t="s">
        <v>2302</v>
      </c>
      <c r="K8" s="67" t="s">
        <v>2541</v>
      </c>
      <c r="L8" s="239" t="s">
        <v>2547</v>
      </c>
      <c r="M8" s="239"/>
      <c r="N8" s="63"/>
      <c r="V8" s="197" t="s">
        <v>1280</v>
      </c>
      <c r="W8" s="197"/>
      <c r="X8" s="197"/>
      <c r="Y8" s="197"/>
      <c r="Z8" s="197"/>
      <c r="AA8" s="197"/>
      <c r="AD8" s="197" t="s">
        <v>261</v>
      </c>
      <c r="AE8" s="197"/>
      <c r="AF8" s="197"/>
    </row>
    <row r="9" spans="1:34" s="1" customFormat="1">
      <c r="B9" s="9" t="s">
        <v>301</v>
      </c>
      <c r="C9" s="73"/>
      <c r="D9" s="9" t="s">
        <v>2301</v>
      </c>
      <c r="E9" s="64" t="s">
        <v>2310</v>
      </c>
      <c r="F9" s="65" t="s">
        <v>2005</v>
      </c>
      <c r="G9" s="66" t="s">
        <v>2006</v>
      </c>
      <c r="H9" s="66" t="s">
        <v>2007</v>
      </c>
      <c r="I9" s="66" t="s">
        <v>2008</v>
      </c>
      <c r="J9" s="66" t="s">
        <v>2303</v>
      </c>
      <c r="K9" s="66" t="s">
        <v>2542</v>
      </c>
      <c r="L9" s="240" t="s">
        <v>2548</v>
      </c>
      <c r="M9" s="240"/>
      <c r="N9" s="66"/>
      <c r="O9" s="62" t="s">
        <v>0</v>
      </c>
      <c r="P9" s="62" t="s">
        <v>1276</v>
      </c>
      <c r="Q9" s="62" t="s">
        <v>1277</v>
      </c>
      <c r="R9" s="62" t="s">
        <v>303</v>
      </c>
      <c r="S9" s="62" t="s">
        <v>1278</v>
      </c>
      <c r="T9" s="62" t="s">
        <v>1290</v>
      </c>
      <c r="U9" s="62" t="s">
        <v>5</v>
      </c>
      <c r="V9" s="62" t="s">
        <v>1286</v>
      </c>
      <c r="W9" s="62" t="s">
        <v>1279</v>
      </c>
      <c r="X9" s="62" t="s">
        <v>1281</v>
      </c>
      <c r="Y9" s="62" t="s">
        <v>1283</v>
      </c>
      <c r="Z9" s="62" t="s">
        <v>1284</v>
      </c>
      <c r="AA9" s="62" t="s">
        <v>1282</v>
      </c>
      <c r="AB9" s="62"/>
      <c r="AC9" s="62" t="s">
        <v>1192</v>
      </c>
      <c r="AD9" s="62" t="s">
        <v>1288</v>
      </c>
      <c r="AE9" s="62" t="s">
        <v>332</v>
      </c>
      <c r="AF9" s="62" t="s">
        <v>1289</v>
      </c>
      <c r="AG9" s="1" t="s">
        <v>1204</v>
      </c>
      <c r="AH9" s="1" t="s">
        <v>2563</v>
      </c>
    </row>
    <row r="11" spans="1:34">
      <c r="B11" s="8">
        <v>1</v>
      </c>
      <c r="D11" s="3">
        <v>177</v>
      </c>
      <c r="J11" s="80"/>
      <c r="K11" s="80"/>
      <c r="L11" s="80" t="s">
        <v>914</v>
      </c>
      <c r="M11" s="34" t="s">
        <v>268</v>
      </c>
      <c r="O11" s="3">
        <f>P11+Q11</f>
        <v>12</v>
      </c>
      <c r="P11" s="3">
        <v>6</v>
      </c>
      <c r="Q11" s="3">
        <v>6</v>
      </c>
      <c r="R11" s="34" t="s">
        <v>1608</v>
      </c>
      <c r="S11" s="3" t="s">
        <v>2321</v>
      </c>
      <c r="T11" s="34" t="s">
        <v>1292</v>
      </c>
      <c r="U11" t="s">
        <v>1692</v>
      </c>
      <c r="V11" s="3">
        <v>1</v>
      </c>
      <c r="W11" s="3" t="s">
        <v>847</v>
      </c>
      <c r="X11" s="3">
        <v>3</v>
      </c>
      <c r="Y11" s="3">
        <v>3</v>
      </c>
      <c r="Z11" s="3">
        <v>0</v>
      </c>
      <c r="AA11" s="3">
        <v>0</v>
      </c>
      <c r="AE11" s="3">
        <v>1</v>
      </c>
      <c r="AG11" t="s">
        <v>1287</v>
      </c>
      <c r="AH11" t="s">
        <v>2628</v>
      </c>
    </row>
    <row r="12" spans="1:34">
      <c r="B12" s="8">
        <v>2</v>
      </c>
      <c r="D12" s="3">
        <v>592</v>
      </c>
      <c r="J12" s="80"/>
      <c r="K12" s="80"/>
      <c r="L12" s="80" t="s">
        <v>837</v>
      </c>
      <c r="M12" s="34" t="s">
        <v>2549</v>
      </c>
      <c r="O12" s="68">
        <f>P12+Q12</f>
        <v>0</v>
      </c>
      <c r="R12" s="34" t="s">
        <v>1608</v>
      </c>
      <c r="S12" s="3" t="s">
        <v>2322</v>
      </c>
      <c r="T12" s="34" t="s">
        <v>1293</v>
      </c>
      <c r="U12" t="s">
        <v>1693</v>
      </c>
      <c r="AH12" t="s">
        <v>2630</v>
      </c>
    </row>
    <row r="13" spans="1:34">
      <c r="B13" s="8">
        <v>3</v>
      </c>
      <c r="D13" s="3">
        <v>1851</v>
      </c>
      <c r="J13" s="80"/>
      <c r="K13" s="80"/>
      <c r="L13" s="80" t="s">
        <v>2550</v>
      </c>
      <c r="M13" s="34" t="s">
        <v>268</v>
      </c>
      <c r="O13" s="68">
        <f>P13+Q13</f>
        <v>0</v>
      </c>
      <c r="R13" s="34" t="s">
        <v>1609</v>
      </c>
      <c r="S13" s="3" t="s">
        <v>2323</v>
      </c>
      <c r="T13" s="34" t="s">
        <v>1294</v>
      </c>
      <c r="U13" t="s">
        <v>1694</v>
      </c>
      <c r="AH13" t="s">
        <v>2631</v>
      </c>
    </row>
    <row r="14" spans="1:34">
      <c r="B14" s="8">
        <v>4</v>
      </c>
      <c r="D14" s="3">
        <v>2029</v>
      </c>
      <c r="J14" s="80"/>
      <c r="K14" s="80"/>
      <c r="L14" s="29" t="s">
        <v>297</v>
      </c>
      <c r="M14" s="29" t="s">
        <v>297</v>
      </c>
      <c r="O14" s="68">
        <f>P14+Q14</f>
        <v>0</v>
      </c>
      <c r="R14" s="34" t="s">
        <v>1609</v>
      </c>
      <c r="S14" s="3" t="s">
        <v>2324</v>
      </c>
      <c r="T14" s="34" t="s">
        <v>1295</v>
      </c>
      <c r="U14" t="s">
        <v>1695</v>
      </c>
      <c r="AH14" t="s">
        <v>2632</v>
      </c>
    </row>
    <row r="15" spans="1:34">
      <c r="B15" s="8">
        <v>5</v>
      </c>
      <c r="D15" s="3">
        <v>2735</v>
      </c>
      <c r="J15" s="80"/>
      <c r="K15" s="80"/>
      <c r="L15" s="29" t="s">
        <v>297</v>
      </c>
      <c r="M15" s="29" t="s">
        <v>297</v>
      </c>
      <c r="O15" s="68">
        <f>P15+Q15</f>
        <v>0</v>
      </c>
      <c r="R15" s="34" t="s">
        <v>1610</v>
      </c>
      <c r="S15" s="3" t="s">
        <v>2325</v>
      </c>
      <c r="T15" s="34" t="s">
        <v>1296</v>
      </c>
      <c r="U15" t="s">
        <v>1696</v>
      </c>
      <c r="AH15" t="s">
        <v>2633</v>
      </c>
    </row>
    <row r="16" spans="1:34">
      <c r="B16" s="8">
        <v>6</v>
      </c>
      <c r="D16" s="3">
        <v>2878</v>
      </c>
      <c r="J16" s="80"/>
      <c r="K16" s="80"/>
      <c r="L16" s="80" t="s">
        <v>917</v>
      </c>
      <c r="M16" s="34" t="s">
        <v>2549</v>
      </c>
      <c r="O16" s="68">
        <f>P16+Q16</f>
        <v>0</v>
      </c>
      <c r="R16" s="34" t="s">
        <v>1610</v>
      </c>
      <c r="S16" s="3" t="s">
        <v>2326</v>
      </c>
      <c r="T16" s="34" t="s">
        <v>1297</v>
      </c>
      <c r="U16" t="s">
        <v>1697</v>
      </c>
    </row>
    <row r="17" spans="2:21">
      <c r="B17" s="8">
        <v>7</v>
      </c>
      <c r="D17" s="3">
        <v>2919</v>
      </c>
      <c r="J17" s="80"/>
      <c r="K17" s="80"/>
      <c r="L17" s="80" t="s">
        <v>802</v>
      </c>
      <c r="M17" s="34" t="s">
        <v>268</v>
      </c>
      <c r="O17" s="68">
        <f>P17+Q17</f>
        <v>0</v>
      </c>
      <c r="R17" s="34" t="s">
        <v>1610</v>
      </c>
      <c r="S17" s="3" t="s">
        <v>2327</v>
      </c>
      <c r="T17" s="34" t="s">
        <v>1298</v>
      </c>
      <c r="U17" t="s">
        <v>1698</v>
      </c>
    </row>
    <row r="18" spans="2:21">
      <c r="B18" s="8">
        <v>8</v>
      </c>
      <c r="D18" s="3">
        <v>3037</v>
      </c>
      <c r="J18" s="80"/>
      <c r="K18" s="80"/>
      <c r="L18" s="80" t="s">
        <v>753</v>
      </c>
      <c r="M18" s="34" t="s">
        <v>268</v>
      </c>
      <c r="O18" s="68">
        <f>P18+Q18</f>
        <v>0</v>
      </c>
      <c r="R18" s="34" t="s">
        <v>1610</v>
      </c>
      <c r="S18" s="3" t="s">
        <v>2328</v>
      </c>
      <c r="T18" s="34" t="s">
        <v>1299</v>
      </c>
      <c r="U18" t="s">
        <v>1699</v>
      </c>
    </row>
    <row r="19" spans="2:21">
      <c r="B19" s="8">
        <v>9</v>
      </c>
      <c r="D19" s="3">
        <v>4141</v>
      </c>
      <c r="J19" s="80"/>
      <c r="K19" s="34" t="s">
        <v>268</v>
      </c>
      <c r="L19" s="34" t="s">
        <v>653</v>
      </c>
      <c r="M19" s="34" t="s">
        <v>268</v>
      </c>
      <c r="O19" s="68">
        <f>P19+Q19</f>
        <v>7</v>
      </c>
      <c r="P19" s="3">
        <v>3</v>
      </c>
      <c r="Q19" s="3">
        <v>4</v>
      </c>
      <c r="R19" s="34" t="s">
        <v>1611</v>
      </c>
      <c r="S19" s="3" t="s">
        <v>2329</v>
      </c>
      <c r="T19" s="34" t="s">
        <v>1300</v>
      </c>
      <c r="U19" t="s">
        <v>1700</v>
      </c>
    </row>
    <row r="20" spans="2:21">
      <c r="B20" s="8">
        <v>10</v>
      </c>
      <c r="D20" s="3">
        <v>4237</v>
      </c>
      <c r="J20" s="80"/>
      <c r="K20" s="34" t="s">
        <v>268</v>
      </c>
      <c r="L20" s="34" t="s">
        <v>653</v>
      </c>
      <c r="M20" s="34" t="s">
        <v>268</v>
      </c>
      <c r="O20" s="68">
        <f>P20+Q20</f>
        <v>5</v>
      </c>
      <c r="P20" s="3">
        <v>2</v>
      </c>
      <c r="Q20" s="3">
        <v>3</v>
      </c>
      <c r="R20" s="34" t="s">
        <v>1611</v>
      </c>
      <c r="S20" s="3" t="s">
        <v>2330</v>
      </c>
      <c r="T20" s="34" t="s">
        <v>1301</v>
      </c>
      <c r="U20" t="s">
        <v>1701</v>
      </c>
    </row>
    <row r="21" spans="2:21">
      <c r="B21" s="8">
        <v>11</v>
      </c>
      <c r="D21" s="3">
        <v>4759</v>
      </c>
      <c r="J21" s="80"/>
      <c r="K21" s="80"/>
      <c r="L21" s="80" t="s">
        <v>667</v>
      </c>
      <c r="M21" s="34" t="s">
        <v>2549</v>
      </c>
      <c r="O21" s="68">
        <f>P21+Q21</f>
        <v>0</v>
      </c>
      <c r="R21" s="34" t="s">
        <v>1611</v>
      </c>
      <c r="S21" s="3" t="s">
        <v>2331</v>
      </c>
      <c r="T21" s="34" t="s">
        <v>1302</v>
      </c>
      <c r="U21" t="s">
        <v>1702</v>
      </c>
    </row>
    <row r="22" spans="2:21">
      <c r="B22" s="8">
        <v>12</v>
      </c>
      <c r="D22" s="3">
        <v>4764</v>
      </c>
      <c r="J22" s="80"/>
      <c r="K22" s="80"/>
      <c r="L22" s="80" t="s">
        <v>667</v>
      </c>
      <c r="M22" s="34" t="s">
        <v>2549</v>
      </c>
      <c r="O22" s="68">
        <f>P22+Q22</f>
        <v>0</v>
      </c>
      <c r="R22" s="34" t="s">
        <v>1611</v>
      </c>
      <c r="S22" s="3" t="s">
        <v>2331</v>
      </c>
      <c r="T22" s="34" t="s">
        <v>1303</v>
      </c>
      <c r="U22" t="s">
        <v>1703</v>
      </c>
    </row>
    <row r="23" spans="2:21">
      <c r="B23" s="8">
        <v>13</v>
      </c>
      <c r="D23" s="3">
        <v>5021</v>
      </c>
      <c r="J23" s="80"/>
      <c r="K23" s="34" t="s">
        <v>268</v>
      </c>
      <c r="L23" s="34" t="s">
        <v>653</v>
      </c>
      <c r="M23" s="34" t="s">
        <v>268</v>
      </c>
      <c r="O23" s="68">
        <f>P23+Q23</f>
        <v>7</v>
      </c>
      <c r="P23" s="3">
        <v>3</v>
      </c>
      <c r="Q23" s="3">
        <v>4</v>
      </c>
      <c r="R23" s="34" t="s">
        <v>1612</v>
      </c>
      <c r="S23" s="3" t="s">
        <v>2332</v>
      </c>
      <c r="T23" s="34" t="s">
        <v>1304</v>
      </c>
      <c r="U23" t="s">
        <v>1704</v>
      </c>
    </row>
    <row r="24" spans="2:21">
      <c r="B24" s="8">
        <v>14</v>
      </c>
      <c r="D24" s="3">
        <v>5066</v>
      </c>
      <c r="J24" s="80"/>
      <c r="K24" s="80"/>
      <c r="L24" s="80" t="s">
        <v>715</v>
      </c>
      <c r="M24" s="34" t="s">
        <v>268</v>
      </c>
      <c r="O24" s="68">
        <f>P24+Q24</f>
        <v>0</v>
      </c>
      <c r="R24" s="34" t="s">
        <v>1612</v>
      </c>
      <c r="S24" s="3" t="s">
        <v>2328</v>
      </c>
      <c r="T24" s="34" t="s">
        <v>1305</v>
      </c>
      <c r="U24" t="s">
        <v>1705</v>
      </c>
    </row>
    <row r="25" spans="2:21">
      <c r="B25" s="8">
        <v>15</v>
      </c>
      <c r="D25" s="3">
        <v>5255</v>
      </c>
      <c r="J25" s="80"/>
      <c r="K25" s="80"/>
      <c r="L25" s="29" t="s">
        <v>297</v>
      </c>
      <c r="M25" s="29" t="s">
        <v>297</v>
      </c>
      <c r="O25" s="68">
        <f>P25+Q25</f>
        <v>0</v>
      </c>
      <c r="R25" s="34" t="s">
        <v>1612</v>
      </c>
      <c r="S25" s="3" t="s">
        <v>2333</v>
      </c>
      <c r="T25" s="34" t="s">
        <v>1306</v>
      </c>
      <c r="U25" t="s">
        <v>1706</v>
      </c>
    </row>
    <row r="26" spans="2:21">
      <c r="B26" s="8">
        <v>16</v>
      </c>
      <c r="D26" s="3">
        <v>5490</v>
      </c>
      <c r="J26" s="80"/>
      <c r="K26" s="80"/>
      <c r="L26" s="80" t="s">
        <v>917</v>
      </c>
      <c r="M26" s="34" t="s">
        <v>2549</v>
      </c>
      <c r="O26" s="68">
        <f>P26+Q26</f>
        <v>0</v>
      </c>
      <c r="R26" s="34" t="s">
        <v>1612</v>
      </c>
      <c r="S26" s="3" t="s">
        <v>2321</v>
      </c>
      <c r="T26" s="34" t="s">
        <v>1307</v>
      </c>
      <c r="U26" t="s">
        <v>1707</v>
      </c>
    </row>
    <row r="27" spans="2:21">
      <c r="B27" s="8">
        <v>17</v>
      </c>
      <c r="D27" s="3">
        <v>6033</v>
      </c>
      <c r="J27" s="80"/>
      <c r="K27" s="80"/>
      <c r="L27" s="29" t="s">
        <v>297</v>
      </c>
      <c r="M27" s="29" t="s">
        <v>297</v>
      </c>
      <c r="O27" s="68">
        <f>P27+Q27</f>
        <v>0</v>
      </c>
      <c r="R27" s="34" t="s">
        <v>1613</v>
      </c>
      <c r="S27" s="3" t="s">
        <v>2334</v>
      </c>
      <c r="T27" s="34" t="s">
        <v>1308</v>
      </c>
      <c r="U27" t="s">
        <v>1708</v>
      </c>
    </row>
    <row r="28" spans="2:21">
      <c r="B28" s="8">
        <v>18</v>
      </c>
      <c r="D28" s="3">
        <v>6460</v>
      </c>
      <c r="J28" s="80"/>
      <c r="K28" s="80"/>
      <c r="L28" s="29" t="s">
        <v>297</v>
      </c>
      <c r="M28" s="29" t="s">
        <v>297</v>
      </c>
      <c r="O28" s="68">
        <f>P28+Q28</f>
        <v>0</v>
      </c>
      <c r="R28" s="34" t="s">
        <v>1613</v>
      </c>
      <c r="S28" s="3" t="s">
        <v>2335</v>
      </c>
      <c r="T28" s="34" t="s">
        <v>1309</v>
      </c>
      <c r="U28" t="s">
        <v>1709</v>
      </c>
    </row>
    <row r="29" spans="2:21">
      <c r="B29" s="8">
        <v>19</v>
      </c>
      <c r="D29" s="3">
        <v>6708</v>
      </c>
      <c r="J29" s="80"/>
      <c r="K29" s="80"/>
      <c r="L29" s="29" t="s">
        <v>297</v>
      </c>
      <c r="M29" s="29" t="s">
        <v>297</v>
      </c>
      <c r="O29" s="68">
        <f>P29+Q29</f>
        <v>0</v>
      </c>
      <c r="R29" s="34" t="s">
        <v>1613</v>
      </c>
      <c r="S29" s="3" t="s">
        <v>2336</v>
      </c>
      <c r="T29" s="34" t="s">
        <v>1310</v>
      </c>
      <c r="U29" t="s">
        <v>1710</v>
      </c>
    </row>
    <row r="30" spans="2:21">
      <c r="B30" s="8">
        <v>20</v>
      </c>
      <c r="D30" s="3" t="s">
        <v>2010</v>
      </c>
      <c r="J30" s="80"/>
      <c r="K30" s="80"/>
      <c r="L30" s="29" t="s">
        <v>297</v>
      </c>
      <c r="M30" s="29" t="s">
        <v>297</v>
      </c>
      <c r="O30" s="68">
        <f>P30+Q30</f>
        <v>0</v>
      </c>
      <c r="R30" s="34" t="s">
        <v>1613</v>
      </c>
      <c r="S30" s="3" t="s">
        <v>2331</v>
      </c>
      <c r="T30" s="34" t="s">
        <v>1311</v>
      </c>
      <c r="U30" t="s">
        <v>1711</v>
      </c>
    </row>
    <row r="31" spans="2:21">
      <c r="B31" s="8">
        <v>21</v>
      </c>
      <c r="D31" s="3">
        <v>6929</v>
      </c>
      <c r="E31" s="44">
        <f>IF(MAX(F31:I31)&gt;0, 1, 0)</f>
        <v>1</v>
      </c>
      <c r="G31" s="44">
        <v>1</v>
      </c>
      <c r="J31" s="34" t="s">
        <v>2006</v>
      </c>
      <c r="K31" s="34"/>
      <c r="L31" s="29" t="s">
        <v>297</v>
      </c>
      <c r="M31" s="29" t="s">
        <v>297</v>
      </c>
      <c r="O31" s="68">
        <f>P31+Q31</f>
        <v>0</v>
      </c>
      <c r="R31" s="34" t="s">
        <v>1614</v>
      </c>
      <c r="S31" s="3" t="s">
        <v>2337</v>
      </c>
      <c r="T31" s="34" t="s">
        <v>1312</v>
      </c>
      <c r="U31" t="s">
        <v>1712</v>
      </c>
    </row>
    <row r="32" spans="2:21">
      <c r="B32" s="8">
        <v>22</v>
      </c>
      <c r="D32" s="3" t="s">
        <v>2011</v>
      </c>
      <c r="J32" s="80"/>
      <c r="K32" s="80"/>
      <c r="L32" s="29" t="s">
        <v>297</v>
      </c>
      <c r="M32" s="29" t="s">
        <v>297</v>
      </c>
      <c r="O32" s="68">
        <f>P32+Q32</f>
        <v>0</v>
      </c>
      <c r="R32" s="34" t="s">
        <v>1614</v>
      </c>
      <c r="S32" s="3" t="s">
        <v>2338</v>
      </c>
      <c r="T32" s="34" t="s">
        <v>1313</v>
      </c>
      <c r="U32" t="s">
        <v>1713</v>
      </c>
    </row>
    <row r="33" spans="2:21">
      <c r="B33" s="8">
        <v>23</v>
      </c>
      <c r="D33" s="3">
        <v>7291</v>
      </c>
      <c r="J33" s="80"/>
      <c r="K33" s="80"/>
      <c r="L33" s="80" t="s">
        <v>2551</v>
      </c>
      <c r="M33" s="34" t="s">
        <v>268</v>
      </c>
      <c r="O33" s="68">
        <f>P33+Q33</f>
        <v>0</v>
      </c>
      <c r="R33" s="34" t="s">
        <v>1614</v>
      </c>
      <c r="S33" s="3" t="s">
        <v>2333</v>
      </c>
      <c r="T33" s="34" t="s">
        <v>1314</v>
      </c>
      <c r="U33" t="s">
        <v>1714</v>
      </c>
    </row>
    <row r="34" spans="2:21">
      <c r="B34" s="8">
        <v>24</v>
      </c>
      <c r="D34" s="3">
        <v>7637</v>
      </c>
      <c r="J34" s="80"/>
      <c r="K34" s="80"/>
      <c r="L34" s="80" t="s">
        <v>2552</v>
      </c>
      <c r="M34" s="34" t="s">
        <v>268</v>
      </c>
      <c r="O34" s="68">
        <f>P34+Q34</f>
        <v>0</v>
      </c>
      <c r="R34" s="34" t="s">
        <v>1615</v>
      </c>
      <c r="S34" s="3" t="s">
        <v>2321</v>
      </c>
      <c r="T34" s="34" t="s">
        <v>1315</v>
      </c>
      <c r="U34" t="s">
        <v>1715</v>
      </c>
    </row>
    <row r="35" spans="2:21">
      <c r="B35" s="8">
        <v>25</v>
      </c>
      <c r="D35" s="3">
        <v>7689</v>
      </c>
      <c r="J35" s="80"/>
      <c r="K35" s="80"/>
      <c r="L35" s="29" t="s">
        <v>297</v>
      </c>
      <c r="M35" s="29" t="s">
        <v>297</v>
      </c>
      <c r="O35" s="68">
        <f>P35+Q35</f>
        <v>0</v>
      </c>
      <c r="R35" s="34" t="s">
        <v>1615</v>
      </c>
      <c r="S35" s="3" t="s">
        <v>2339</v>
      </c>
      <c r="T35" s="34" t="s">
        <v>1316</v>
      </c>
      <c r="U35" t="s">
        <v>1716</v>
      </c>
    </row>
    <row r="36" spans="2:21">
      <c r="B36" s="8">
        <v>26</v>
      </c>
      <c r="D36" s="3">
        <v>7738</v>
      </c>
      <c r="J36" s="80"/>
      <c r="K36" s="80"/>
      <c r="L36" s="29" t="s">
        <v>297</v>
      </c>
      <c r="M36" s="29" t="s">
        <v>297</v>
      </c>
      <c r="O36" s="68">
        <f>P36+Q36</f>
        <v>0</v>
      </c>
      <c r="R36" s="34" t="s">
        <v>1615</v>
      </c>
      <c r="S36" s="3" t="s">
        <v>2340</v>
      </c>
      <c r="T36" s="34" t="s">
        <v>1317</v>
      </c>
      <c r="U36" t="s">
        <v>1717</v>
      </c>
    </row>
    <row r="37" spans="2:21">
      <c r="B37" s="8">
        <v>27</v>
      </c>
      <c r="D37" s="3">
        <v>8110</v>
      </c>
      <c r="E37" s="44">
        <f>IF(MAX(F37:I37)&gt;0, 1, 0)</f>
        <v>1</v>
      </c>
      <c r="G37" s="44">
        <v>1</v>
      </c>
      <c r="J37" s="34" t="s">
        <v>2006</v>
      </c>
      <c r="K37" s="34"/>
      <c r="L37" s="34" t="s">
        <v>2550</v>
      </c>
      <c r="M37" s="34" t="s">
        <v>268</v>
      </c>
      <c r="O37" s="68">
        <f>P37+Q37</f>
        <v>0</v>
      </c>
      <c r="R37" s="34" t="s">
        <v>1615</v>
      </c>
      <c r="S37" s="3" t="s">
        <v>2341</v>
      </c>
      <c r="T37" s="34" t="s">
        <v>1318</v>
      </c>
      <c r="U37" t="s">
        <v>1718</v>
      </c>
    </row>
    <row r="38" spans="2:21">
      <c r="B38" s="8">
        <v>28</v>
      </c>
      <c r="D38" s="3" t="s">
        <v>2012</v>
      </c>
      <c r="J38" s="80"/>
      <c r="K38" s="80"/>
      <c r="L38" s="80" t="s">
        <v>2553</v>
      </c>
      <c r="M38" s="34" t="s">
        <v>268</v>
      </c>
      <c r="O38" s="68">
        <f>P38+Q38</f>
        <v>0</v>
      </c>
      <c r="R38" s="34" t="s">
        <v>1615</v>
      </c>
      <c r="S38" s="3" t="s">
        <v>2342</v>
      </c>
      <c r="T38" s="34" t="s">
        <v>1319</v>
      </c>
      <c r="U38" t="s">
        <v>1719</v>
      </c>
    </row>
    <row r="39" spans="2:21">
      <c r="B39" s="8">
        <v>29</v>
      </c>
      <c r="D39" s="3">
        <v>8341</v>
      </c>
      <c r="J39" s="80"/>
      <c r="K39" s="80"/>
      <c r="L39" s="29" t="s">
        <v>297</v>
      </c>
      <c r="M39" s="29" t="s">
        <v>297</v>
      </c>
      <c r="O39" s="68">
        <f>P39+Q39</f>
        <v>0</v>
      </c>
      <c r="R39" s="34" t="s">
        <v>1615</v>
      </c>
      <c r="S39" s="3" t="s">
        <v>2343</v>
      </c>
      <c r="T39" s="34" t="s">
        <v>1320</v>
      </c>
      <c r="U39" t="s">
        <v>1720</v>
      </c>
    </row>
    <row r="40" spans="2:21">
      <c r="B40" s="8">
        <v>30</v>
      </c>
      <c r="D40" s="3">
        <v>8342</v>
      </c>
      <c r="J40" s="80"/>
      <c r="K40" s="80"/>
      <c r="L40" s="29" t="s">
        <v>297</v>
      </c>
      <c r="M40" s="29" t="s">
        <v>297</v>
      </c>
      <c r="O40" s="68">
        <f>P40+Q40</f>
        <v>0</v>
      </c>
      <c r="R40" s="34" t="s">
        <v>1615</v>
      </c>
      <c r="S40" s="3" t="s">
        <v>2343</v>
      </c>
      <c r="T40" s="34" t="s">
        <v>1321</v>
      </c>
      <c r="U40" t="s">
        <v>1721</v>
      </c>
    </row>
    <row r="41" spans="2:21">
      <c r="B41" s="8">
        <v>31</v>
      </c>
      <c r="D41" s="3">
        <v>8343</v>
      </c>
      <c r="E41" s="44">
        <f>IF(MAX(F41:I41)&gt;0, 1, 0)</f>
        <v>1</v>
      </c>
      <c r="G41" s="44">
        <v>1</v>
      </c>
      <c r="J41" s="34" t="s">
        <v>2307</v>
      </c>
      <c r="K41" s="34"/>
      <c r="L41" s="29" t="s">
        <v>297</v>
      </c>
      <c r="M41" s="29" t="s">
        <v>297</v>
      </c>
      <c r="O41" s="68">
        <f>P41+Q41</f>
        <v>0</v>
      </c>
      <c r="R41" s="34" t="s">
        <v>1615</v>
      </c>
      <c r="S41" s="3" t="s">
        <v>2343</v>
      </c>
      <c r="T41" s="34" t="s">
        <v>1322</v>
      </c>
      <c r="U41" t="s">
        <v>1722</v>
      </c>
    </row>
    <row r="42" spans="2:21">
      <c r="B42" s="8">
        <v>32</v>
      </c>
      <c r="D42" s="3">
        <v>8611</v>
      </c>
      <c r="E42" s="44">
        <f>IF(MAX(F42:I42)&gt;0, 1, 0)</f>
        <v>1</v>
      </c>
      <c r="G42" s="44">
        <v>1</v>
      </c>
      <c r="J42" s="34" t="s">
        <v>2006</v>
      </c>
      <c r="K42" s="34"/>
      <c r="L42" s="29" t="s">
        <v>297</v>
      </c>
      <c r="M42" s="29" t="s">
        <v>297</v>
      </c>
      <c r="O42" s="68">
        <f>P42+Q42</f>
        <v>0</v>
      </c>
      <c r="R42" s="34" t="s">
        <v>1615</v>
      </c>
      <c r="S42" s="3" t="s">
        <v>2339</v>
      </c>
      <c r="T42" s="34" t="s">
        <v>1323</v>
      </c>
      <c r="U42" t="s">
        <v>1723</v>
      </c>
    </row>
    <row r="43" spans="2:21">
      <c r="B43" s="8">
        <v>33</v>
      </c>
      <c r="D43" s="3">
        <v>8709</v>
      </c>
      <c r="J43" s="80"/>
      <c r="K43" s="80"/>
      <c r="L43" s="80" t="s">
        <v>837</v>
      </c>
      <c r="M43" s="34" t="s">
        <v>268</v>
      </c>
      <c r="O43" s="68">
        <f>P43+Q43</f>
        <v>0</v>
      </c>
      <c r="R43" s="34" t="s">
        <v>1616</v>
      </c>
      <c r="S43" s="3" t="s">
        <v>2344</v>
      </c>
      <c r="T43" s="34" t="s">
        <v>1324</v>
      </c>
      <c r="U43" t="s">
        <v>1724</v>
      </c>
    </row>
    <row r="44" spans="2:21">
      <c r="B44" s="8">
        <v>34</v>
      </c>
      <c r="D44" s="3">
        <v>9427</v>
      </c>
      <c r="J44" s="80"/>
      <c r="K44" s="80"/>
      <c r="L44" s="80" t="s">
        <v>653</v>
      </c>
      <c r="M44" s="34" t="s">
        <v>268</v>
      </c>
      <c r="O44" s="68">
        <f>P44+Q44</f>
        <v>0</v>
      </c>
      <c r="R44" s="34" t="s">
        <v>1616</v>
      </c>
      <c r="S44" s="3" t="s">
        <v>2332</v>
      </c>
      <c r="T44" s="34" t="s">
        <v>1325</v>
      </c>
      <c r="U44" t="s">
        <v>1725</v>
      </c>
    </row>
    <row r="45" spans="2:21">
      <c r="B45" s="8">
        <v>35</v>
      </c>
      <c r="D45" s="3">
        <v>9432</v>
      </c>
      <c r="J45" s="80"/>
      <c r="K45" s="80"/>
      <c r="L45" s="80"/>
      <c r="M45" s="80"/>
      <c r="O45" s="68">
        <f>P45+Q45</f>
        <v>0</v>
      </c>
      <c r="R45" s="34" t="s">
        <v>1616</v>
      </c>
      <c r="S45" s="3" t="s">
        <v>2345</v>
      </c>
      <c r="T45" s="34" t="s">
        <v>1326</v>
      </c>
      <c r="U45" t="s">
        <v>1726</v>
      </c>
    </row>
    <row r="46" spans="2:21">
      <c r="B46" s="8">
        <v>36</v>
      </c>
      <c r="D46" s="3">
        <v>9529</v>
      </c>
      <c r="J46" s="80"/>
      <c r="K46" s="80"/>
      <c r="L46" s="80"/>
      <c r="M46" s="80"/>
      <c r="O46" s="68">
        <f>P46+Q46</f>
        <v>0</v>
      </c>
      <c r="R46" s="34" t="s">
        <v>1616</v>
      </c>
      <c r="S46" s="3" t="s">
        <v>2346</v>
      </c>
      <c r="T46" s="34" t="s">
        <v>1327</v>
      </c>
      <c r="U46" t="s">
        <v>1727</v>
      </c>
    </row>
    <row r="47" spans="2:21">
      <c r="B47" s="8">
        <v>37</v>
      </c>
      <c r="D47" s="3">
        <v>9559</v>
      </c>
      <c r="E47" s="44">
        <f>IF(MAX(F47:I47)&gt;0, 1, 0)</f>
        <v>1</v>
      </c>
      <c r="G47" s="44">
        <v>1</v>
      </c>
      <c r="J47" s="34" t="s">
        <v>2006</v>
      </c>
      <c r="K47" s="34"/>
      <c r="L47" s="34"/>
      <c r="M47" s="34"/>
      <c r="O47" s="68">
        <f>P47+Q47</f>
        <v>0</v>
      </c>
      <c r="R47" s="34" t="s">
        <v>1616</v>
      </c>
      <c r="S47" s="3" t="s">
        <v>2347</v>
      </c>
      <c r="T47" s="34" t="s">
        <v>1328</v>
      </c>
      <c r="U47" t="s">
        <v>1728</v>
      </c>
    </row>
    <row r="48" spans="2:21">
      <c r="B48" s="8">
        <v>38</v>
      </c>
      <c r="D48" s="3" t="s">
        <v>2013</v>
      </c>
      <c r="J48" s="80"/>
      <c r="K48" s="80"/>
      <c r="L48" s="80"/>
      <c r="M48" s="80"/>
      <c r="O48" s="68">
        <f>P48+Q48</f>
        <v>0</v>
      </c>
      <c r="R48" s="34" t="s">
        <v>1616</v>
      </c>
      <c r="S48" s="3" t="s">
        <v>2348</v>
      </c>
      <c r="T48" s="34" t="s">
        <v>1329</v>
      </c>
      <c r="U48" t="s">
        <v>1729</v>
      </c>
    </row>
    <row r="49" spans="2:21">
      <c r="B49" s="8">
        <v>39</v>
      </c>
      <c r="D49" s="3">
        <v>9921</v>
      </c>
      <c r="J49" s="80"/>
      <c r="K49" s="80"/>
      <c r="L49" s="80"/>
      <c r="M49" s="80"/>
      <c r="O49" s="68">
        <f>P49+Q49</f>
        <v>0</v>
      </c>
      <c r="R49" s="34" t="s">
        <v>1616</v>
      </c>
      <c r="S49" s="3" t="s">
        <v>2349</v>
      </c>
      <c r="T49" s="34" t="s">
        <v>1330</v>
      </c>
      <c r="U49" t="s">
        <v>1730</v>
      </c>
    </row>
    <row r="50" spans="2:21">
      <c r="B50" s="8">
        <v>40</v>
      </c>
      <c r="D50" s="3" t="s">
        <v>2014</v>
      </c>
      <c r="J50" s="80"/>
      <c r="K50" s="80"/>
      <c r="L50" s="80"/>
      <c r="M50" s="80"/>
      <c r="O50" s="68">
        <f>P50+Q50</f>
        <v>0</v>
      </c>
      <c r="R50" s="34" t="s">
        <v>1617</v>
      </c>
      <c r="S50" s="3" t="s">
        <v>2350</v>
      </c>
      <c r="T50" s="34" t="s">
        <v>1331</v>
      </c>
      <c r="U50" t="s">
        <v>1731</v>
      </c>
    </row>
    <row r="51" spans="2:21">
      <c r="B51" s="8">
        <v>41</v>
      </c>
      <c r="D51" s="3" t="s">
        <v>2015</v>
      </c>
      <c r="J51" s="80"/>
      <c r="K51" s="80"/>
      <c r="L51" s="80"/>
      <c r="M51" s="80"/>
      <c r="O51" s="68">
        <f>P51+Q51</f>
        <v>0</v>
      </c>
      <c r="R51" s="34" t="s">
        <v>1617</v>
      </c>
      <c r="S51" s="3" t="s">
        <v>2351</v>
      </c>
      <c r="T51" s="34" t="s">
        <v>1332</v>
      </c>
      <c r="U51" t="s">
        <v>1732</v>
      </c>
    </row>
    <row r="52" spans="2:21">
      <c r="B52" s="8">
        <v>42</v>
      </c>
      <c r="D52" s="3" t="s">
        <v>2016</v>
      </c>
      <c r="J52" s="80"/>
      <c r="K52" s="80"/>
      <c r="L52" s="80"/>
      <c r="M52" s="80"/>
      <c r="O52" s="68">
        <f>P52+Q52</f>
        <v>0</v>
      </c>
      <c r="R52" s="34" t="s">
        <v>1618</v>
      </c>
      <c r="S52" s="3" t="s">
        <v>2352</v>
      </c>
      <c r="T52" s="34" t="s">
        <v>1333</v>
      </c>
      <c r="U52" t="s">
        <v>1733</v>
      </c>
    </row>
    <row r="53" spans="2:21">
      <c r="B53" s="8">
        <v>43</v>
      </c>
      <c r="D53" s="3" t="s">
        <v>2017</v>
      </c>
      <c r="J53" s="80"/>
      <c r="K53" s="80"/>
      <c r="L53" s="80"/>
      <c r="M53" s="80"/>
      <c r="O53" s="68">
        <f>P53+Q53</f>
        <v>0</v>
      </c>
      <c r="R53" s="34" t="s">
        <v>1618</v>
      </c>
      <c r="S53" s="3" t="s">
        <v>2353</v>
      </c>
      <c r="T53" s="34" t="s">
        <v>1334</v>
      </c>
      <c r="U53" t="s">
        <v>1734</v>
      </c>
    </row>
    <row r="54" spans="2:21">
      <c r="B54" s="8">
        <v>44</v>
      </c>
      <c r="D54" s="3" t="s">
        <v>2018</v>
      </c>
      <c r="J54" s="80"/>
      <c r="K54" s="80"/>
      <c r="L54" s="80"/>
      <c r="M54" s="80"/>
      <c r="O54" s="68">
        <f>P54+Q54</f>
        <v>0</v>
      </c>
      <c r="R54" s="34" t="s">
        <v>1618</v>
      </c>
      <c r="S54" s="3" t="s">
        <v>2354</v>
      </c>
      <c r="T54" s="34" t="s">
        <v>1335</v>
      </c>
      <c r="U54" t="s">
        <v>1735</v>
      </c>
    </row>
    <row r="55" spans="2:21">
      <c r="B55" s="8">
        <v>45</v>
      </c>
      <c r="D55" s="3" t="s">
        <v>2019</v>
      </c>
      <c r="E55" s="44">
        <f>IF(MAX(F55:I55)&gt;0, 1, 0)</f>
        <v>1</v>
      </c>
      <c r="F55" s="44">
        <v>1</v>
      </c>
      <c r="H55" s="44">
        <v>1</v>
      </c>
      <c r="J55" s="34" t="s">
        <v>2305</v>
      </c>
      <c r="K55" s="34"/>
      <c r="L55" s="34"/>
      <c r="M55" s="34"/>
      <c r="O55" s="68">
        <f>P55+Q55</f>
        <v>0</v>
      </c>
      <c r="R55" s="34" t="s">
        <v>1618</v>
      </c>
      <c r="S55" s="3" t="s">
        <v>2351</v>
      </c>
      <c r="T55" s="34" t="s">
        <v>1336</v>
      </c>
      <c r="U55" t="s">
        <v>1736</v>
      </c>
    </row>
    <row r="56" spans="2:21">
      <c r="B56" s="8">
        <v>46</v>
      </c>
      <c r="D56" s="3" t="s">
        <v>2020</v>
      </c>
      <c r="J56" s="80"/>
      <c r="K56" s="80"/>
      <c r="L56" s="80"/>
      <c r="M56" s="80"/>
      <c r="O56" s="68">
        <f>P56+Q56</f>
        <v>0</v>
      </c>
      <c r="R56" s="34" t="s">
        <v>1619</v>
      </c>
      <c r="S56" s="3" t="s">
        <v>2355</v>
      </c>
      <c r="T56" s="34" t="s">
        <v>1337</v>
      </c>
      <c r="U56" t="s">
        <v>1737</v>
      </c>
    </row>
    <row r="57" spans="2:21">
      <c r="B57" s="8">
        <v>47</v>
      </c>
      <c r="D57" s="3" t="s">
        <v>2021</v>
      </c>
      <c r="J57" s="80"/>
      <c r="K57" s="80"/>
      <c r="L57" s="80"/>
      <c r="M57" s="80"/>
      <c r="O57" s="68">
        <f>P57+Q57</f>
        <v>0</v>
      </c>
      <c r="R57" s="34" t="s">
        <v>1619</v>
      </c>
      <c r="S57" s="3" t="s">
        <v>2321</v>
      </c>
      <c r="T57" s="34" t="s">
        <v>1338</v>
      </c>
      <c r="U57" t="s">
        <v>1738</v>
      </c>
    </row>
    <row r="58" spans="2:21">
      <c r="B58" s="8">
        <v>48</v>
      </c>
      <c r="D58" s="3" t="s">
        <v>2022</v>
      </c>
      <c r="E58" s="44">
        <f>IF(MAX(F58:I58)&gt;0, 1, 0)</f>
        <v>1</v>
      </c>
      <c r="G58" s="44">
        <v>1</v>
      </c>
      <c r="H58" s="44">
        <v>1</v>
      </c>
      <c r="J58" s="34" t="s">
        <v>2304</v>
      </c>
      <c r="K58" s="34"/>
      <c r="L58" s="34"/>
      <c r="M58" s="34"/>
      <c r="O58" s="68">
        <f>P58+Q58</f>
        <v>0</v>
      </c>
      <c r="R58" s="34" t="s">
        <v>1619</v>
      </c>
      <c r="S58" s="3" t="s">
        <v>2354</v>
      </c>
      <c r="T58" s="34" t="s">
        <v>1339</v>
      </c>
      <c r="U58" t="s">
        <v>1739</v>
      </c>
    </row>
    <row r="59" spans="2:21">
      <c r="B59" s="8">
        <v>49</v>
      </c>
      <c r="D59" s="3" t="s">
        <v>2023</v>
      </c>
      <c r="E59" s="44">
        <f>IF(MAX(F59:I59)&gt;0, 1, 0)</f>
        <v>1</v>
      </c>
      <c r="G59" s="44">
        <v>1</v>
      </c>
      <c r="J59" s="34" t="s">
        <v>2006</v>
      </c>
      <c r="K59" s="34"/>
      <c r="L59" s="34"/>
      <c r="M59" s="34"/>
      <c r="O59" s="68">
        <f>P59+Q59</f>
        <v>0</v>
      </c>
      <c r="R59" s="34" t="s">
        <v>1619</v>
      </c>
      <c r="S59" s="3" t="s">
        <v>2354</v>
      </c>
      <c r="T59" s="34" t="s">
        <v>1340</v>
      </c>
      <c r="U59" t="s">
        <v>1740</v>
      </c>
    </row>
    <row r="60" spans="2:21">
      <c r="B60" s="8">
        <v>50</v>
      </c>
      <c r="D60" s="3" t="s">
        <v>2024</v>
      </c>
      <c r="J60" s="80"/>
      <c r="K60" s="80"/>
      <c r="L60" s="80"/>
      <c r="M60" s="80"/>
      <c r="O60" s="68">
        <f>P60+Q60</f>
        <v>0</v>
      </c>
      <c r="R60" s="34" t="s">
        <v>1620</v>
      </c>
      <c r="S60" s="3" t="s">
        <v>2345</v>
      </c>
      <c r="T60" s="34" t="s">
        <v>1341</v>
      </c>
      <c r="U60" t="s">
        <v>1741</v>
      </c>
    </row>
    <row r="61" spans="2:21">
      <c r="B61" s="8">
        <v>51</v>
      </c>
      <c r="D61" s="3" t="s">
        <v>2025</v>
      </c>
      <c r="E61" s="44">
        <f>IF(MAX(F61:I61)&gt;0, 1, 0)</f>
        <v>1</v>
      </c>
      <c r="G61" s="44">
        <v>1</v>
      </c>
      <c r="J61" s="34" t="s">
        <v>2006</v>
      </c>
      <c r="K61" s="34"/>
      <c r="L61" s="34"/>
      <c r="M61" s="34"/>
      <c r="O61" s="68">
        <f>P61+Q61</f>
        <v>0</v>
      </c>
      <c r="R61" s="34" t="s">
        <v>1620</v>
      </c>
      <c r="S61" s="3" t="s">
        <v>2345</v>
      </c>
      <c r="T61" s="34" t="s">
        <v>1342</v>
      </c>
      <c r="U61" t="s">
        <v>1742</v>
      </c>
    </row>
    <row r="62" spans="2:21">
      <c r="B62" s="8">
        <v>52</v>
      </c>
      <c r="D62" s="3" t="s">
        <v>2026</v>
      </c>
      <c r="E62" s="44">
        <f>IF(MAX(F62:I62)&gt;0, 1, 0)</f>
        <v>1</v>
      </c>
      <c r="G62" s="44">
        <v>1</v>
      </c>
      <c r="H62" s="44">
        <v>1</v>
      </c>
      <c r="J62" s="34" t="s">
        <v>2306</v>
      </c>
      <c r="K62" s="34"/>
      <c r="L62" s="34"/>
      <c r="M62" s="34"/>
      <c r="O62" s="68">
        <f>P62+Q62</f>
        <v>0</v>
      </c>
      <c r="R62" s="34" t="s">
        <v>1620</v>
      </c>
      <c r="S62" s="3" t="s">
        <v>2356</v>
      </c>
      <c r="T62" s="34" t="s">
        <v>1343</v>
      </c>
      <c r="U62" t="s">
        <v>1743</v>
      </c>
    </row>
    <row r="63" spans="2:21">
      <c r="B63" s="8">
        <v>53</v>
      </c>
      <c r="D63" s="3" t="s">
        <v>2027</v>
      </c>
      <c r="J63" s="80"/>
      <c r="K63" s="80"/>
      <c r="L63" s="80"/>
      <c r="M63" s="80"/>
      <c r="O63" s="68">
        <f>P63+Q63</f>
        <v>0</v>
      </c>
      <c r="R63" s="34" t="s">
        <v>1620</v>
      </c>
      <c r="S63" s="3" t="s">
        <v>2357</v>
      </c>
      <c r="T63" s="34" t="s">
        <v>1344</v>
      </c>
      <c r="U63" t="s">
        <v>1744</v>
      </c>
    </row>
    <row r="64" spans="2:21">
      <c r="B64" s="8">
        <v>54</v>
      </c>
      <c r="D64" s="3" t="s">
        <v>2028</v>
      </c>
      <c r="J64" s="80"/>
      <c r="K64" s="34" t="s">
        <v>268</v>
      </c>
      <c r="L64" s="34"/>
      <c r="M64" s="34"/>
      <c r="O64" s="68">
        <f>P64+Q64</f>
        <v>7</v>
      </c>
      <c r="P64" s="3">
        <v>3</v>
      </c>
      <c r="Q64" s="3">
        <v>4</v>
      </c>
      <c r="R64" s="34" t="s">
        <v>1620</v>
      </c>
      <c r="S64" s="3" t="s">
        <v>2331</v>
      </c>
      <c r="T64" s="34" t="s">
        <v>1345</v>
      </c>
      <c r="U64" t="s">
        <v>1745</v>
      </c>
    </row>
    <row r="65" spans="2:21">
      <c r="B65" s="8">
        <v>55</v>
      </c>
      <c r="D65" s="3" t="s">
        <v>2029</v>
      </c>
      <c r="J65" s="80"/>
      <c r="K65" s="80"/>
      <c r="L65" s="80"/>
      <c r="M65" s="80"/>
      <c r="O65" s="68">
        <f>P65+Q65</f>
        <v>0</v>
      </c>
      <c r="R65" s="34" t="s">
        <v>1621</v>
      </c>
      <c r="S65" s="3" t="s">
        <v>2325</v>
      </c>
      <c r="T65" s="34" t="s">
        <v>1346</v>
      </c>
      <c r="U65" t="s">
        <v>1746</v>
      </c>
    </row>
    <row r="66" spans="2:21">
      <c r="B66" s="8">
        <v>56</v>
      </c>
      <c r="D66" s="3" t="s">
        <v>2030</v>
      </c>
      <c r="J66" s="80"/>
      <c r="K66" s="80"/>
      <c r="L66" s="80"/>
      <c r="M66" s="80"/>
      <c r="O66" s="68">
        <f>P66+Q66</f>
        <v>0</v>
      </c>
      <c r="R66" s="34" t="s">
        <v>1621</v>
      </c>
      <c r="S66" s="3" t="s">
        <v>2358</v>
      </c>
      <c r="T66" s="34" t="s">
        <v>1347</v>
      </c>
      <c r="U66" t="s">
        <v>1747</v>
      </c>
    </row>
    <row r="67" spans="2:21">
      <c r="B67" s="8">
        <v>57</v>
      </c>
      <c r="D67" s="3" t="s">
        <v>2031</v>
      </c>
      <c r="J67" s="80"/>
      <c r="K67" s="34" t="s">
        <v>268</v>
      </c>
      <c r="L67" s="34"/>
      <c r="M67" s="34"/>
      <c r="O67" s="68">
        <f>P67+Q67</f>
        <v>5</v>
      </c>
      <c r="P67" s="3">
        <v>2</v>
      </c>
      <c r="Q67" s="3">
        <v>3</v>
      </c>
      <c r="R67" s="34" t="s">
        <v>1621</v>
      </c>
      <c r="S67" s="3" t="s">
        <v>2359</v>
      </c>
      <c r="T67" s="34" t="s">
        <v>1348</v>
      </c>
      <c r="U67" t="s">
        <v>1748</v>
      </c>
    </row>
    <row r="68" spans="2:21">
      <c r="B68" s="8">
        <v>58</v>
      </c>
      <c r="D68" s="3" t="s">
        <v>2032</v>
      </c>
      <c r="E68" s="44">
        <f>IF(MAX(F68:I68)&gt;0, 1, 0)</f>
        <v>1</v>
      </c>
      <c r="I68" s="44">
        <v>1</v>
      </c>
      <c r="J68" s="34" t="s">
        <v>2008</v>
      </c>
      <c r="K68" s="34"/>
      <c r="L68" s="34"/>
      <c r="M68" s="34"/>
      <c r="O68" s="68">
        <f>P68+Q68</f>
        <v>0</v>
      </c>
      <c r="R68" s="34" t="s">
        <v>1621</v>
      </c>
      <c r="S68" s="3" t="s">
        <v>2358</v>
      </c>
      <c r="T68" s="34" t="s">
        <v>1349</v>
      </c>
      <c r="U68" t="s">
        <v>1749</v>
      </c>
    </row>
    <row r="69" spans="2:21">
      <c r="B69" s="8">
        <v>59</v>
      </c>
      <c r="D69" s="3" t="s">
        <v>2033</v>
      </c>
      <c r="E69" s="44">
        <f>IF(MAX(F69:I69)&gt;0, 1, 0)</f>
        <v>1</v>
      </c>
      <c r="H69" s="44">
        <v>1</v>
      </c>
      <c r="J69" s="34" t="s">
        <v>2007</v>
      </c>
      <c r="K69" s="34"/>
      <c r="L69" s="34"/>
      <c r="M69" s="34"/>
      <c r="O69" s="68">
        <f>P69+Q69</f>
        <v>0</v>
      </c>
      <c r="R69" s="34" t="s">
        <v>1621</v>
      </c>
      <c r="S69" s="3" t="s">
        <v>2353</v>
      </c>
      <c r="T69" s="34" t="s">
        <v>1350</v>
      </c>
      <c r="U69" t="s">
        <v>1750</v>
      </c>
    </row>
    <row r="70" spans="2:21">
      <c r="B70" s="8">
        <v>60</v>
      </c>
      <c r="D70" s="3" t="s">
        <v>2034</v>
      </c>
      <c r="J70" s="80"/>
      <c r="K70" s="80"/>
      <c r="L70" s="80"/>
      <c r="M70" s="80"/>
      <c r="O70" s="68">
        <f>P70+Q70</f>
        <v>0</v>
      </c>
      <c r="R70" s="34" t="s">
        <v>1621</v>
      </c>
      <c r="S70" s="3" t="s">
        <v>2360</v>
      </c>
      <c r="T70" s="34" t="s">
        <v>1351</v>
      </c>
      <c r="U70" t="s">
        <v>1751</v>
      </c>
    </row>
    <row r="71" spans="2:21">
      <c r="B71" s="8">
        <v>61</v>
      </c>
      <c r="D71" s="3" t="s">
        <v>2035</v>
      </c>
      <c r="E71" s="44">
        <f>IF(MAX(F71:I71)&gt;0, 1, 0)</f>
        <v>1</v>
      </c>
      <c r="G71" s="44">
        <v>1</v>
      </c>
      <c r="J71" s="34" t="s">
        <v>2006</v>
      </c>
      <c r="K71" s="34"/>
      <c r="L71" s="34"/>
      <c r="M71" s="34"/>
      <c r="O71" s="68">
        <f>P71+Q71</f>
        <v>0</v>
      </c>
      <c r="R71" s="34" t="s">
        <v>1622</v>
      </c>
      <c r="S71" s="3" t="s">
        <v>2355</v>
      </c>
      <c r="T71" s="34" t="s">
        <v>1352</v>
      </c>
      <c r="U71" t="s">
        <v>1752</v>
      </c>
    </row>
    <row r="72" spans="2:21">
      <c r="B72" s="8">
        <v>62</v>
      </c>
      <c r="D72" s="3" t="s">
        <v>2036</v>
      </c>
      <c r="E72" s="44">
        <f>IF(MAX(F72:I72)&gt;0, 1, 0)</f>
        <v>1</v>
      </c>
      <c r="G72" s="44">
        <v>1</v>
      </c>
      <c r="J72" s="34" t="s">
        <v>2307</v>
      </c>
      <c r="K72" s="34" t="s">
        <v>268</v>
      </c>
      <c r="L72" s="34"/>
      <c r="M72" s="34"/>
      <c r="O72" s="68">
        <f>P72+Q72</f>
        <v>6</v>
      </c>
      <c r="P72" s="3">
        <v>3</v>
      </c>
      <c r="Q72" s="3">
        <v>3</v>
      </c>
      <c r="R72" s="34" t="s">
        <v>1622</v>
      </c>
      <c r="S72" s="3" t="s">
        <v>2361</v>
      </c>
      <c r="T72" s="34" t="s">
        <v>1353</v>
      </c>
      <c r="U72" t="s">
        <v>1753</v>
      </c>
    </row>
    <row r="73" spans="2:21">
      <c r="B73" s="8">
        <v>63</v>
      </c>
      <c r="D73" s="3" t="s">
        <v>2037</v>
      </c>
      <c r="J73" s="80"/>
      <c r="K73" s="68"/>
      <c r="L73" s="72"/>
      <c r="M73" s="72"/>
      <c r="O73" s="68">
        <f>P73+Q73</f>
        <v>0</v>
      </c>
      <c r="R73" s="34" t="s">
        <v>1622</v>
      </c>
      <c r="S73" s="3" t="s">
        <v>2362</v>
      </c>
      <c r="T73" s="34" t="s">
        <v>1354</v>
      </c>
      <c r="U73" t="s">
        <v>1754</v>
      </c>
    </row>
    <row r="74" spans="2:21">
      <c r="B74" s="8">
        <v>64</v>
      </c>
      <c r="D74" s="3" t="s">
        <v>2038</v>
      </c>
      <c r="J74" s="80"/>
      <c r="K74" s="68"/>
      <c r="L74" s="72"/>
      <c r="M74" s="72"/>
      <c r="O74" s="68">
        <f>P74+Q74</f>
        <v>0</v>
      </c>
      <c r="R74" s="34" t="s">
        <v>1623</v>
      </c>
      <c r="S74" s="3" t="s">
        <v>2363</v>
      </c>
      <c r="T74" s="34" t="s">
        <v>1355</v>
      </c>
      <c r="U74" t="s">
        <v>1755</v>
      </c>
    </row>
    <row r="75" spans="2:21">
      <c r="B75" s="8">
        <v>65</v>
      </c>
      <c r="D75" s="3" t="s">
        <v>2039</v>
      </c>
      <c r="J75" s="80"/>
      <c r="K75" s="34" t="s">
        <v>268</v>
      </c>
      <c r="L75" s="34"/>
      <c r="M75" s="34"/>
      <c r="O75" s="68">
        <f>P75+Q75</f>
        <v>4</v>
      </c>
      <c r="P75" s="3">
        <v>2</v>
      </c>
      <c r="Q75" s="3">
        <v>2</v>
      </c>
      <c r="R75" s="34" t="s">
        <v>1623</v>
      </c>
      <c r="S75" s="3" t="s">
        <v>2364</v>
      </c>
      <c r="T75" s="34" t="s">
        <v>1356</v>
      </c>
      <c r="U75" t="s">
        <v>1756</v>
      </c>
    </row>
    <row r="76" spans="2:21">
      <c r="B76" s="8">
        <v>66</v>
      </c>
      <c r="D76" s="3" t="s">
        <v>2040</v>
      </c>
      <c r="J76" s="80"/>
      <c r="K76" s="34" t="s">
        <v>268</v>
      </c>
      <c r="L76" s="34"/>
      <c r="M76" s="34"/>
      <c r="O76" s="68">
        <f>P76+Q76</f>
        <v>4</v>
      </c>
      <c r="P76" s="3">
        <v>2</v>
      </c>
      <c r="Q76" s="3">
        <v>2</v>
      </c>
      <c r="R76" s="34" t="s">
        <v>1623</v>
      </c>
      <c r="S76" s="3" t="s">
        <v>2364</v>
      </c>
      <c r="T76" s="34" t="s">
        <v>1357</v>
      </c>
      <c r="U76" t="s">
        <v>1757</v>
      </c>
    </row>
    <row r="77" spans="2:21">
      <c r="B77" s="8">
        <v>67</v>
      </c>
      <c r="D77" s="3" t="s">
        <v>2041</v>
      </c>
      <c r="J77" s="80"/>
      <c r="K77" s="34" t="s">
        <v>268</v>
      </c>
      <c r="L77" s="34"/>
      <c r="M77" s="34"/>
      <c r="O77" s="68">
        <f>P77+Q77</f>
        <v>5</v>
      </c>
      <c r="P77" s="3">
        <v>2</v>
      </c>
      <c r="Q77" s="3">
        <v>3</v>
      </c>
      <c r="R77" s="34" t="s">
        <v>1623</v>
      </c>
      <c r="S77" s="3" t="s">
        <v>2364</v>
      </c>
      <c r="T77" s="34" t="s">
        <v>1358</v>
      </c>
      <c r="U77" t="s">
        <v>1758</v>
      </c>
    </row>
    <row r="78" spans="2:21">
      <c r="B78" s="8">
        <v>68</v>
      </c>
      <c r="D78" s="3" t="s">
        <v>2042</v>
      </c>
      <c r="J78" s="3"/>
      <c r="K78" s="34" t="s">
        <v>268</v>
      </c>
      <c r="L78" s="34"/>
      <c r="M78" s="34"/>
      <c r="O78" s="68">
        <f>P78+Q78</f>
        <v>6</v>
      </c>
      <c r="P78" s="3">
        <v>3</v>
      </c>
      <c r="Q78" s="3">
        <v>3</v>
      </c>
      <c r="R78" s="34" t="s">
        <v>1623</v>
      </c>
      <c r="S78" s="3" t="s">
        <v>2365</v>
      </c>
      <c r="T78" s="34" t="s">
        <v>1359</v>
      </c>
      <c r="U78" t="s">
        <v>1759</v>
      </c>
    </row>
    <row r="79" spans="2:21">
      <c r="B79" s="8">
        <v>69</v>
      </c>
      <c r="D79" s="3" t="s">
        <v>2043</v>
      </c>
      <c r="J79" s="80"/>
      <c r="K79" s="80"/>
      <c r="L79" s="80"/>
      <c r="M79" s="80"/>
      <c r="O79" s="68">
        <f>P79+Q79</f>
        <v>0</v>
      </c>
      <c r="R79" s="34" t="s">
        <v>1624</v>
      </c>
      <c r="S79" s="3" t="s">
        <v>2325</v>
      </c>
      <c r="T79" s="34" t="s">
        <v>1360</v>
      </c>
      <c r="U79" t="s">
        <v>1760</v>
      </c>
    </row>
    <row r="80" spans="2:21">
      <c r="B80" s="8">
        <v>70</v>
      </c>
      <c r="D80" s="3" t="s">
        <v>2044</v>
      </c>
      <c r="J80" s="80"/>
      <c r="K80" s="68"/>
      <c r="L80" s="72"/>
      <c r="M80" s="72"/>
      <c r="O80" s="68">
        <f>P80+Q80</f>
        <v>0</v>
      </c>
      <c r="R80" s="34" t="s">
        <v>1624</v>
      </c>
      <c r="S80" s="3" t="s">
        <v>2366</v>
      </c>
      <c r="T80" s="34" t="s">
        <v>1361</v>
      </c>
      <c r="U80" t="s">
        <v>1761</v>
      </c>
    </row>
    <row r="81" spans="2:21">
      <c r="B81" s="8">
        <v>71</v>
      </c>
      <c r="D81" s="3" t="s">
        <v>2045</v>
      </c>
      <c r="J81" s="80"/>
      <c r="K81" s="68"/>
      <c r="L81" s="72"/>
      <c r="M81" s="72"/>
      <c r="O81" s="68">
        <f>P81+Q81</f>
        <v>0</v>
      </c>
      <c r="R81" s="34" t="s">
        <v>1624</v>
      </c>
      <c r="S81" s="3" t="s">
        <v>2367</v>
      </c>
      <c r="T81" s="34" t="s">
        <v>1362</v>
      </c>
      <c r="U81" t="s">
        <v>1762</v>
      </c>
    </row>
    <row r="82" spans="2:21">
      <c r="B82" s="8">
        <v>72</v>
      </c>
      <c r="D82" s="3" t="s">
        <v>2046</v>
      </c>
      <c r="J82" s="80"/>
      <c r="K82" s="68"/>
      <c r="L82" s="72"/>
      <c r="M82" s="72"/>
      <c r="O82" s="68">
        <f>P82+Q82</f>
        <v>0</v>
      </c>
      <c r="R82" s="34" t="s">
        <v>1624</v>
      </c>
      <c r="S82" s="3" t="s">
        <v>2368</v>
      </c>
      <c r="T82" s="34" t="s">
        <v>1363</v>
      </c>
      <c r="U82" t="s">
        <v>1763</v>
      </c>
    </row>
    <row r="83" spans="2:21">
      <c r="B83" s="8">
        <v>73</v>
      </c>
      <c r="D83" s="3" t="s">
        <v>2047</v>
      </c>
      <c r="E83" s="44">
        <f>IF(MAX(F83:I83)&gt;0, 1, 0)</f>
        <v>1</v>
      </c>
      <c r="F83" s="44">
        <v>1</v>
      </c>
      <c r="G83" s="44">
        <v>1</v>
      </c>
      <c r="H83" s="44">
        <v>1</v>
      </c>
      <c r="J83" s="34" t="s">
        <v>2308</v>
      </c>
      <c r="K83" s="34"/>
      <c r="L83" s="34"/>
      <c r="M83" s="34"/>
      <c r="O83" s="68">
        <f>P83+Q83</f>
        <v>0</v>
      </c>
      <c r="R83" s="34" t="s">
        <v>1625</v>
      </c>
      <c r="S83" s="3" t="s">
        <v>2369</v>
      </c>
      <c r="T83" s="34" t="s">
        <v>1364</v>
      </c>
      <c r="U83" t="s">
        <v>1764</v>
      </c>
    </row>
    <row r="84" spans="2:21">
      <c r="B84" s="8">
        <v>74</v>
      </c>
      <c r="D84" s="3" t="s">
        <v>2048</v>
      </c>
      <c r="E84" s="44">
        <f>IF(MAX(F84:I84)&gt;0, 1, 0)</f>
        <v>1</v>
      </c>
      <c r="G84" s="44">
        <v>1</v>
      </c>
      <c r="J84" s="34" t="s">
        <v>2006</v>
      </c>
      <c r="K84" s="34"/>
      <c r="L84" s="34"/>
      <c r="M84" s="34"/>
      <c r="O84" s="68">
        <f>P84+Q84</f>
        <v>0</v>
      </c>
      <c r="R84" s="34" t="s">
        <v>1626</v>
      </c>
      <c r="S84" s="3" t="s">
        <v>2370</v>
      </c>
      <c r="T84" s="34" t="s">
        <v>1365</v>
      </c>
      <c r="U84" t="s">
        <v>1765</v>
      </c>
    </row>
    <row r="85" spans="2:21">
      <c r="B85" s="8">
        <v>75</v>
      </c>
      <c r="D85" s="3" t="s">
        <v>2049</v>
      </c>
      <c r="J85" s="3"/>
      <c r="K85" s="34" t="s">
        <v>268</v>
      </c>
      <c r="L85" s="34"/>
      <c r="M85" s="34"/>
      <c r="O85" s="68">
        <f>P85+Q85</f>
        <v>6</v>
      </c>
      <c r="P85" s="3">
        <v>3</v>
      </c>
      <c r="Q85" s="3">
        <v>3</v>
      </c>
      <c r="R85" s="34" t="s">
        <v>1627</v>
      </c>
      <c r="S85" s="3" t="s">
        <v>2371</v>
      </c>
      <c r="T85" s="34" t="s">
        <v>1366</v>
      </c>
      <c r="U85" t="s">
        <v>1766</v>
      </c>
    </row>
    <row r="86" spans="2:21">
      <c r="B86" s="8">
        <v>76</v>
      </c>
      <c r="D86" s="3" t="s">
        <v>2050</v>
      </c>
      <c r="E86" s="44">
        <f>IF(MAX(F86:I86)&gt;0, 1, 0)</f>
        <v>1</v>
      </c>
      <c r="H86" s="44">
        <v>1</v>
      </c>
      <c r="J86" s="34" t="s">
        <v>2007</v>
      </c>
      <c r="K86" s="34"/>
      <c r="L86" s="34"/>
      <c r="M86" s="34"/>
      <c r="O86" s="68">
        <f>P86+Q86</f>
        <v>0</v>
      </c>
      <c r="R86" s="34" t="s">
        <v>1627</v>
      </c>
      <c r="S86" s="3" t="s">
        <v>2372</v>
      </c>
      <c r="T86" s="34" t="s">
        <v>1367</v>
      </c>
      <c r="U86" t="s">
        <v>1767</v>
      </c>
    </row>
    <row r="87" spans="2:21">
      <c r="B87" s="8">
        <v>77</v>
      </c>
      <c r="D87" s="3" t="s">
        <v>2051</v>
      </c>
      <c r="J87" s="3"/>
      <c r="K87" s="68"/>
      <c r="L87" s="72"/>
      <c r="M87" s="72"/>
      <c r="O87" s="68">
        <f>P87+Q87</f>
        <v>0</v>
      </c>
      <c r="R87" s="34" t="s">
        <v>1627</v>
      </c>
      <c r="S87" s="3" t="s">
        <v>2373</v>
      </c>
      <c r="T87" s="34" t="s">
        <v>1368</v>
      </c>
      <c r="U87" t="s">
        <v>1768</v>
      </c>
    </row>
    <row r="88" spans="2:21">
      <c r="B88" s="8">
        <v>78</v>
      </c>
      <c r="D88" s="3" t="s">
        <v>2052</v>
      </c>
      <c r="E88" s="44">
        <f>IF(MAX(F88:I88)&gt;0, 1, 0)</f>
        <v>1</v>
      </c>
      <c r="F88" s="44">
        <v>1</v>
      </c>
      <c r="G88" s="44">
        <v>1</v>
      </c>
      <c r="J88" s="34" t="s">
        <v>2307</v>
      </c>
      <c r="K88" s="34"/>
      <c r="L88" s="34"/>
      <c r="M88" s="34"/>
      <c r="O88" s="68">
        <f>P88+Q88</f>
        <v>0</v>
      </c>
      <c r="R88" s="34" t="s">
        <v>1628</v>
      </c>
      <c r="S88" s="3" t="s">
        <v>2325</v>
      </c>
      <c r="T88" s="34" t="s">
        <v>1369</v>
      </c>
      <c r="U88" t="s">
        <v>1769</v>
      </c>
    </row>
    <row r="89" spans="2:21">
      <c r="B89" s="8">
        <v>79</v>
      </c>
      <c r="D89" s="3" t="s">
        <v>2053</v>
      </c>
      <c r="J89" s="80"/>
      <c r="K89" s="68"/>
      <c r="L89" s="72"/>
      <c r="M89" s="72"/>
      <c r="O89" s="68">
        <f>P89+Q89</f>
        <v>0</v>
      </c>
      <c r="R89" s="34" t="s">
        <v>1628</v>
      </c>
      <c r="S89" s="3" t="s">
        <v>2374</v>
      </c>
      <c r="T89" s="34" t="s">
        <v>1370</v>
      </c>
      <c r="U89" t="s">
        <v>1770</v>
      </c>
    </row>
    <row r="90" spans="2:21">
      <c r="B90" s="8">
        <v>80</v>
      </c>
      <c r="D90" s="3" t="s">
        <v>2054</v>
      </c>
      <c r="J90" s="80"/>
      <c r="K90" s="68"/>
      <c r="L90" s="72"/>
      <c r="M90" s="72"/>
      <c r="O90" s="68">
        <f>P90+Q90</f>
        <v>0</v>
      </c>
      <c r="R90" s="34" t="s">
        <v>1628</v>
      </c>
      <c r="S90" s="3" t="s">
        <v>2374</v>
      </c>
      <c r="T90" s="34" t="s">
        <v>1370</v>
      </c>
      <c r="U90" t="s">
        <v>1771</v>
      </c>
    </row>
    <row r="91" spans="2:21">
      <c r="B91" s="8">
        <v>81</v>
      </c>
      <c r="D91" s="3" t="s">
        <v>2055</v>
      </c>
      <c r="E91" s="44">
        <f>IF(MAX(F91:I91)&gt;0, 1, 0)</f>
        <v>1</v>
      </c>
      <c r="F91" s="44">
        <v>1</v>
      </c>
      <c r="J91" s="34" t="s">
        <v>2005</v>
      </c>
      <c r="K91" s="34"/>
      <c r="L91" s="34"/>
      <c r="M91" s="34"/>
      <c r="O91" s="68">
        <f>P91+Q91</f>
        <v>0</v>
      </c>
      <c r="R91" s="34" t="s">
        <v>1628</v>
      </c>
      <c r="S91" s="3" t="s">
        <v>2374</v>
      </c>
      <c r="T91" s="34" t="s">
        <v>1370</v>
      </c>
      <c r="U91" t="s">
        <v>1772</v>
      </c>
    </row>
    <row r="92" spans="2:21">
      <c r="B92" s="8">
        <v>82</v>
      </c>
      <c r="D92" s="3" t="s">
        <v>2056</v>
      </c>
      <c r="E92" s="44">
        <f>IF(MAX(F92:I92)&gt;0, 1, 0)</f>
        <v>1</v>
      </c>
      <c r="H92" s="44">
        <v>1</v>
      </c>
      <c r="J92" s="34" t="s">
        <v>2007</v>
      </c>
      <c r="K92" s="34"/>
      <c r="L92" s="34"/>
      <c r="M92" s="34"/>
      <c r="O92" s="68">
        <f>P92+Q92</f>
        <v>0</v>
      </c>
      <c r="R92" s="34" t="s">
        <v>357</v>
      </c>
      <c r="S92" s="3" t="s">
        <v>2375</v>
      </c>
      <c r="T92" s="34" t="s">
        <v>1371</v>
      </c>
      <c r="U92" t="s">
        <v>1773</v>
      </c>
    </row>
    <row r="93" spans="2:21">
      <c r="B93" s="8">
        <v>83</v>
      </c>
      <c r="D93" s="3" t="s">
        <v>2057</v>
      </c>
      <c r="E93" s="44">
        <f>IF(MAX(F93:I93)&gt;0, 1, 0)</f>
        <v>1</v>
      </c>
      <c r="G93" s="44">
        <v>1</v>
      </c>
      <c r="J93" s="34" t="s">
        <v>2006</v>
      </c>
      <c r="K93" s="34"/>
      <c r="L93" s="34"/>
      <c r="M93" s="34"/>
      <c r="O93" s="68">
        <f>P93+Q93</f>
        <v>0</v>
      </c>
      <c r="R93" s="34" t="s">
        <v>357</v>
      </c>
      <c r="S93" s="3" t="s">
        <v>2376</v>
      </c>
      <c r="T93" s="34" t="s">
        <v>1372</v>
      </c>
      <c r="U93" t="s">
        <v>1774</v>
      </c>
    </row>
    <row r="94" spans="2:21">
      <c r="B94" s="8">
        <v>84</v>
      </c>
      <c r="D94" s="3" t="s">
        <v>2058</v>
      </c>
      <c r="J94" s="80"/>
      <c r="K94" s="34" t="s">
        <v>268</v>
      </c>
      <c r="L94" s="34"/>
      <c r="M94" s="34"/>
      <c r="O94" s="68">
        <f>P94+Q94</f>
        <v>6</v>
      </c>
      <c r="P94" s="3">
        <v>3</v>
      </c>
      <c r="Q94" s="3">
        <v>3</v>
      </c>
      <c r="R94" s="34" t="s">
        <v>357</v>
      </c>
      <c r="S94" s="3" t="s">
        <v>2377</v>
      </c>
      <c r="T94" s="34" t="s">
        <v>1366</v>
      </c>
      <c r="U94" t="s">
        <v>1766</v>
      </c>
    </row>
    <row r="95" spans="2:21">
      <c r="B95" s="8">
        <v>85</v>
      </c>
      <c r="D95" s="3" t="s">
        <v>2059</v>
      </c>
      <c r="J95" s="80"/>
      <c r="K95" s="34" t="s">
        <v>268</v>
      </c>
      <c r="L95" s="34"/>
      <c r="M95" s="34"/>
      <c r="O95" s="68">
        <f>P95+Q95</f>
        <v>7</v>
      </c>
      <c r="P95" s="3">
        <v>3</v>
      </c>
      <c r="Q95" s="3">
        <v>4</v>
      </c>
      <c r="R95" s="34" t="s">
        <v>357</v>
      </c>
      <c r="S95" s="3" t="s">
        <v>2378</v>
      </c>
      <c r="T95" s="34" t="s">
        <v>1373</v>
      </c>
      <c r="U95" t="s">
        <v>1775</v>
      </c>
    </row>
    <row r="96" spans="2:21">
      <c r="B96" s="8">
        <v>86</v>
      </c>
      <c r="D96" s="3" t="s">
        <v>2060</v>
      </c>
      <c r="J96" s="80"/>
      <c r="K96" s="34" t="s">
        <v>268</v>
      </c>
      <c r="L96" s="34"/>
      <c r="M96" s="34"/>
      <c r="O96" s="68">
        <f>P96+Q96</f>
        <v>3</v>
      </c>
      <c r="P96" s="3">
        <v>1</v>
      </c>
      <c r="Q96" s="3">
        <v>2</v>
      </c>
      <c r="R96" s="34" t="s">
        <v>357</v>
      </c>
      <c r="S96" s="3" t="s">
        <v>2379</v>
      </c>
      <c r="T96" s="34" t="s">
        <v>1374</v>
      </c>
      <c r="U96" t="s">
        <v>1776</v>
      </c>
    </row>
    <row r="97" spans="2:21">
      <c r="B97" s="8">
        <v>87</v>
      </c>
      <c r="D97" s="3" t="s">
        <v>2061</v>
      </c>
      <c r="E97" s="44">
        <f>IF(MAX(F97:I97)&gt;0, 1, 0)</f>
        <v>1</v>
      </c>
      <c r="F97" s="44">
        <v>1</v>
      </c>
      <c r="G97" s="44">
        <v>1</v>
      </c>
      <c r="J97" s="34" t="s">
        <v>2309</v>
      </c>
      <c r="K97" s="34" t="s">
        <v>268</v>
      </c>
      <c r="L97" s="34"/>
      <c r="M97" s="34"/>
      <c r="O97" s="68">
        <f>P97+Q97</f>
        <v>5</v>
      </c>
      <c r="P97" s="3">
        <v>2</v>
      </c>
      <c r="Q97" s="3">
        <v>3</v>
      </c>
      <c r="R97" s="34" t="s">
        <v>486</v>
      </c>
      <c r="S97" s="3" t="s">
        <v>2380</v>
      </c>
      <c r="T97" s="34" t="s">
        <v>1375</v>
      </c>
      <c r="U97" t="s">
        <v>1777</v>
      </c>
    </row>
    <row r="98" spans="2:21">
      <c r="B98" s="8">
        <v>88</v>
      </c>
      <c r="D98" s="3" t="s">
        <v>2062</v>
      </c>
      <c r="J98" s="80"/>
      <c r="K98" s="80"/>
      <c r="L98" s="80"/>
      <c r="M98" s="80"/>
      <c r="O98" s="68">
        <f>P98+Q98</f>
        <v>0</v>
      </c>
      <c r="R98" s="34" t="s">
        <v>486</v>
      </c>
      <c r="S98" s="3" t="s">
        <v>2364</v>
      </c>
      <c r="T98" s="34" t="s">
        <v>1376</v>
      </c>
      <c r="U98" t="s">
        <v>1153</v>
      </c>
    </row>
    <row r="99" spans="2:21">
      <c r="B99" s="8">
        <v>89</v>
      </c>
      <c r="D99" s="3" t="s">
        <v>2063</v>
      </c>
      <c r="J99" s="80"/>
      <c r="K99" s="80"/>
      <c r="L99" s="80"/>
      <c r="M99" s="80"/>
      <c r="O99" s="68">
        <f>P99+Q99</f>
        <v>0</v>
      </c>
      <c r="R99" s="34" t="s">
        <v>486</v>
      </c>
      <c r="S99" s="3" t="s">
        <v>2364</v>
      </c>
      <c r="T99" s="34" t="s">
        <v>1377</v>
      </c>
      <c r="U99" t="s">
        <v>1155</v>
      </c>
    </row>
    <row r="100" spans="2:21">
      <c r="B100" s="8">
        <v>90</v>
      </c>
      <c r="D100" s="3" t="s">
        <v>2064</v>
      </c>
      <c r="J100" s="80"/>
      <c r="K100" s="68"/>
      <c r="L100" s="72"/>
      <c r="M100" s="72"/>
      <c r="O100" s="68">
        <f>P100+Q100</f>
        <v>0</v>
      </c>
      <c r="R100" s="34" t="s">
        <v>486</v>
      </c>
      <c r="S100" s="3" t="s">
        <v>2381</v>
      </c>
      <c r="T100" s="34" t="s">
        <v>1378</v>
      </c>
      <c r="U100" t="s">
        <v>1778</v>
      </c>
    </row>
    <row r="101" spans="2:21">
      <c r="B101" s="8">
        <v>91</v>
      </c>
      <c r="D101" s="3" t="s">
        <v>2065</v>
      </c>
      <c r="E101" s="44">
        <f>IF(MAX(F101:I101)&gt;0, 1, 0)</f>
        <v>1</v>
      </c>
      <c r="G101" s="44">
        <v>1</v>
      </c>
      <c r="J101" s="34" t="s">
        <v>2006</v>
      </c>
      <c r="K101" s="34"/>
      <c r="L101" s="34"/>
      <c r="M101" s="34"/>
      <c r="O101" s="68">
        <f>P101+Q101</f>
        <v>0</v>
      </c>
      <c r="R101" s="34" t="s">
        <v>486</v>
      </c>
      <c r="S101" s="3" t="s">
        <v>2381</v>
      </c>
      <c r="T101" s="34" t="s">
        <v>1379</v>
      </c>
      <c r="U101" t="s">
        <v>1779</v>
      </c>
    </row>
    <row r="102" spans="2:21">
      <c r="B102" s="8">
        <v>92</v>
      </c>
      <c r="D102" s="3" t="s">
        <v>2066</v>
      </c>
      <c r="J102" s="80"/>
      <c r="K102" s="80"/>
      <c r="L102" s="80"/>
      <c r="M102" s="80"/>
      <c r="O102" s="68">
        <f>P102+Q102</f>
        <v>0</v>
      </c>
      <c r="R102" s="34" t="s">
        <v>486</v>
      </c>
      <c r="S102" s="3" t="s">
        <v>2382</v>
      </c>
      <c r="T102" s="34" t="s">
        <v>1380</v>
      </c>
      <c r="U102" t="s">
        <v>1780</v>
      </c>
    </row>
    <row r="103" spans="2:21">
      <c r="B103" s="8">
        <v>93</v>
      </c>
      <c r="D103" s="3" t="s">
        <v>2067</v>
      </c>
      <c r="E103" s="44">
        <f>IF(MAX(F103:I103)&gt;0, 1, 0)</f>
        <v>1</v>
      </c>
      <c r="G103" s="44">
        <v>1</v>
      </c>
      <c r="J103" s="34" t="s">
        <v>2006</v>
      </c>
      <c r="K103" s="34"/>
      <c r="L103" s="34"/>
      <c r="M103" s="34"/>
      <c r="O103" s="68">
        <f>P103+Q103</f>
        <v>0</v>
      </c>
      <c r="R103" s="34" t="s">
        <v>486</v>
      </c>
      <c r="S103" s="3" t="s">
        <v>2383</v>
      </c>
      <c r="T103" s="34" t="s">
        <v>1381</v>
      </c>
      <c r="U103" t="s">
        <v>1781</v>
      </c>
    </row>
    <row r="104" spans="2:21">
      <c r="B104" s="8">
        <v>94</v>
      </c>
      <c r="D104" s="3" t="s">
        <v>2068</v>
      </c>
      <c r="E104" s="44">
        <f>IF(MAX(F104:I104)&gt;0, 1, 0)</f>
        <v>1</v>
      </c>
      <c r="H104" s="44">
        <v>1</v>
      </c>
      <c r="J104" s="34" t="s">
        <v>2007</v>
      </c>
      <c r="K104" s="34"/>
      <c r="L104" s="34"/>
      <c r="M104" s="34"/>
      <c r="O104" s="68">
        <f>P104+Q104</f>
        <v>0</v>
      </c>
      <c r="R104" s="34" t="s">
        <v>486</v>
      </c>
      <c r="S104" s="3" t="s">
        <v>2384</v>
      </c>
      <c r="T104" s="34" t="s">
        <v>1382</v>
      </c>
      <c r="U104" t="s">
        <v>1782</v>
      </c>
    </row>
    <row r="105" spans="2:21">
      <c r="B105" s="8">
        <v>95</v>
      </c>
      <c r="D105" s="3" t="s">
        <v>2069</v>
      </c>
      <c r="E105" s="44">
        <f>IF(MAX(F105:I105)&gt;0, 1, 0)</f>
        <v>1</v>
      </c>
      <c r="G105" s="44">
        <v>1</v>
      </c>
      <c r="J105" s="34" t="s">
        <v>2006</v>
      </c>
      <c r="K105" s="34"/>
      <c r="L105" s="34"/>
      <c r="M105" s="34"/>
      <c r="O105" s="68">
        <f>P105+Q105</f>
        <v>0</v>
      </c>
      <c r="R105" s="34" t="s">
        <v>1629</v>
      </c>
      <c r="S105" s="3" t="s">
        <v>2385</v>
      </c>
      <c r="T105" s="34" t="s">
        <v>1383</v>
      </c>
      <c r="U105" t="s">
        <v>1783</v>
      </c>
    </row>
    <row r="106" spans="2:21">
      <c r="B106" s="8">
        <v>96</v>
      </c>
      <c r="D106" s="3" t="s">
        <v>2070</v>
      </c>
      <c r="E106" s="44">
        <f>IF(MAX(F106:I106)&gt;0, 1, 0)</f>
        <v>1</v>
      </c>
      <c r="F106" s="44">
        <v>1</v>
      </c>
      <c r="J106" s="34" t="s">
        <v>2005</v>
      </c>
      <c r="K106" s="34"/>
      <c r="L106" s="34"/>
      <c r="M106" s="34"/>
      <c r="O106" s="68">
        <f>P106+Q106</f>
        <v>0</v>
      </c>
      <c r="R106" s="34" t="s">
        <v>1629</v>
      </c>
      <c r="S106" s="3" t="s">
        <v>2352</v>
      </c>
      <c r="T106" s="34" t="s">
        <v>1384</v>
      </c>
      <c r="U106" t="s">
        <v>1784</v>
      </c>
    </row>
    <row r="107" spans="2:21">
      <c r="B107" s="8">
        <v>97</v>
      </c>
      <c r="D107" s="3" t="s">
        <v>2071</v>
      </c>
      <c r="E107" s="44">
        <f>IF(MAX(F107:I107)&gt;0, 1, 0)</f>
        <v>1</v>
      </c>
      <c r="I107" s="44">
        <v>1</v>
      </c>
      <c r="J107" s="34" t="s">
        <v>2008</v>
      </c>
      <c r="K107" s="34"/>
      <c r="L107" s="34"/>
      <c r="M107" s="34"/>
      <c r="O107" s="68">
        <f>P107+Q107</f>
        <v>0</v>
      </c>
      <c r="R107" s="34" t="s">
        <v>1630</v>
      </c>
      <c r="S107" s="3" t="s">
        <v>2386</v>
      </c>
      <c r="T107" s="34" t="s">
        <v>1385</v>
      </c>
      <c r="U107" t="s">
        <v>1785</v>
      </c>
    </row>
    <row r="108" spans="2:21">
      <c r="B108" s="8">
        <v>98</v>
      </c>
      <c r="D108" s="3" t="s">
        <v>2072</v>
      </c>
      <c r="J108" s="80"/>
      <c r="K108" s="34" t="s">
        <v>268</v>
      </c>
      <c r="L108" s="34"/>
      <c r="M108" s="34"/>
      <c r="O108" s="68">
        <f>P108+Q108</f>
        <v>4</v>
      </c>
      <c r="P108" s="3">
        <v>2</v>
      </c>
      <c r="Q108" s="3">
        <v>2</v>
      </c>
      <c r="R108" s="34" t="s">
        <v>1630</v>
      </c>
      <c r="S108" s="3" t="s">
        <v>2374</v>
      </c>
      <c r="T108" s="34" t="s">
        <v>1386</v>
      </c>
      <c r="U108" t="s">
        <v>1786</v>
      </c>
    </row>
    <row r="109" spans="2:21">
      <c r="B109" s="8">
        <v>99</v>
      </c>
      <c r="D109" s="3" t="s">
        <v>2073</v>
      </c>
      <c r="J109" s="80"/>
      <c r="K109" s="34" t="s">
        <v>268</v>
      </c>
      <c r="L109" s="34"/>
      <c r="M109" s="34"/>
      <c r="O109" s="68">
        <f>P109+Q109</f>
        <v>6</v>
      </c>
      <c r="P109" s="3">
        <v>3</v>
      </c>
      <c r="Q109" s="3">
        <v>3</v>
      </c>
      <c r="R109" s="34" t="s">
        <v>1630</v>
      </c>
      <c r="S109" s="3" t="s">
        <v>2387</v>
      </c>
      <c r="T109" s="34" t="s">
        <v>1387</v>
      </c>
      <c r="U109" t="s">
        <v>1787</v>
      </c>
    </row>
    <row r="110" spans="2:21">
      <c r="B110" s="8">
        <v>100</v>
      </c>
      <c r="D110" s="3" t="s">
        <v>2074</v>
      </c>
      <c r="J110" s="80"/>
      <c r="K110" s="34" t="s">
        <v>268</v>
      </c>
      <c r="L110" s="34"/>
      <c r="M110" s="34"/>
      <c r="O110" s="68">
        <f>P110+Q110</f>
        <v>5</v>
      </c>
      <c r="P110" s="3">
        <v>3</v>
      </c>
      <c r="Q110" s="3">
        <v>2</v>
      </c>
      <c r="R110" s="34" t="s">
        <v>1630</v>
      </c>
      <c r="S110" s="3" t="s">
        <v>2379</v>
      </c>
      <c r="T110" s="34" t="s">
        <v>1388</v>
      </c>
      <c r="U110" t="s">
        <v>1788</v>
      </c>
    </row>
    <row r="111" spans="2:21">
      <c r="B111" s="8">
        <v>101</v>
      </c>
      <c r="D111" s="3" t="s">
        <v>2075</v>
      </c>
      <c r="E111" s="44">
        <f>IF(MAX(F111:I111)&gt;0, 1, 0)</f>
        <v>1</v>
      </c>
      <c r="I111" s="44">
        <v>1</v>
      </c>
      <c r="J111" s="34" t="s">
        <v>2008</v>
      </c>
      <c r="K111" s="34"/>
      <c r="L111" s="34"/>
      <c r="M111" s="34"/>
      <c r="O111" s="68">
        <f>P111+Q111</f>
        <v>0</v>
      </c>
      <c r="R111" s="34" t="s">
        <v>1631</v>
      </c>
      <c r="S111" s="3" t="s">
        <v>2388</v>
      </c>
      <c r="T111" s="34" t="s">
        <v>1389</v>
      </c>
      <c r="U111" t="s">
        <v>1789</v>
      </c>
    </row>
    <row r="112" spans="2:21">
      <c r="B112" s="8">
        <v>102</v>
      </c>
      <c r="D112" s="3" t="s">
        <v>2076</v>
      </c>
      <c r="J112" s="80"/>
      <c r="K112" s="80"/>
      <c r="L112" s="80"/>
      <c r="M112" s="80"/>
      <c r="O112" s="68">
        <f>P112+Q112</f>
        <v>0</v>
      </c>
      <c r="R112" s="34" t="s">
        <v>1631</v>
      </c>
      <c r="S112" s="3" t="s">
        <v>2352</v>
      </c>
      <c r="T112" s="34" t="s">
        <v>1390</v>
      </c>
      <c r="U112" t="s">
        <v>1790</v>
      </c>
    </row>
    <row r="113" spans="2:21">
      <c r="B113" s="8">
        <v>103</v>
      </c>
      <c r="D113" s="3" t="s">
        <v>2077</v>
      </c>
      <c r="J113" s="80"/>
      <c r="K113" s="34" t="s">
        <v>268</v>
      </c>
      <c r="L113" s="34"/>
      <c r="M113" s="34"/>
      <c r="O113" s="68">
        <f>P113+Q113</f>
        <v>7</v>
      </c>
      <c r="P113" s="3">
        <v>3</v>
      </c>
      <c r="Q113" s="3">
        <v>4</v>
      </c>
      <c r="R113" s="34" t="s">
        <v>1631</v>
      </c>
      <c r="S113" s="3" t="s">
        <v>2389</v>
      </c>
      <c r="T113" s="34" t="s">
        <v>1391</v>
      </c>
      <c r="U113" t="s">
        <v>1791</v>
      </c>
    </row>
    <row r="114" spans="2:21">
      <c r="B114" s="8">
        <v>104</v>
      </c>
      <c r="D114" s="3" t="s">
        <v>2078</v>
      </c>
      <c r="E114" s="44">
        <f>IF(MAX(F114:I114)&gt;0, 1, 0)</f>
        <v>1</v>
      </c>
      <c r="G114" s="44">
        <v>1</v>
      </c>
      <c r="J114" s="34" t="s">
        <v>2006</v>
      </c>
      <c r="K114" s="34"/>
      <c r="L114" s="34"/>
      <c r="M114" s="34"/>
      <c r="O114" s="68">
        <f>P114+Q114</f>
        <v>0</v>
      </c>
      <c r="R114" s="34" t="s">
        <v>1631</v>
      </c>
      <c r="S114" s="3" t="s">
        <v>2390</v>
      </c>
      <c r="T114" s="34" t="s">
        <v>1392</v>
      </c>
      <c r="U114" t="s">
        <v>1792</v>
      </c>
    </row>
    <row r="115" spans="2:21">
      <c r="B115" s="8">
        <v>105</v>
      </c>
      <c r="D115" s="3" t="s">
        <v>2079</v>
      </c>
      <c r="E115" s="44">
        <f>IF(MAX(F115:I115)&gt;0, 1, 0)</f>
        <v>1</v>
      </c>
      <c r="H115" s="44">
        <v>1</v>
      </c>
      <c r="J115" s="34" t="s">
        <v>2007</v>
      </c>
      <c r="K115" s="34" t="s">
        <v>2546</v>
      </c>
      <c r="L115" s="34"/>
      <c r="M115" s="34"/>
      <c r="O115" s="68">
        <f>P115+Q115</f>
        <v>7</v>
      </c>
      <c r="P115" s="3">
        <v>2</v>
      </c>
      <c r="Q115" s="3">
        <v>5</v>
      </c>
      <c r="R115" s="34" t="s">
        <v>1631</v>
      </c>
      <c r="S115" s="3" t="s">
        <v>2391</v>
      </c>
      <c r="T115" s="34" t="s">
        <v>1393</v>
      </c>
      <c r="U115" t="s">
        <v>1793</v>
      </c>
    </row>
    <row r="116" spans="2:21">
      <c r="B116" s="8">
        <v>106</v>
      </c>
      <c r="D116" s="3" t="s">
        <v>2080</v>
      </c>
      <c r="E116" s="44">
        <f>IF(MAX(F116:I116)&gt;0, 1, 0)</f>
        <v>1</v>
      </c>
      <c r="G116" s="44">
        <v>1</v>
      </c>
      <c r="J116" s="34" t="s">
        <v>2006</v>
      </c>
      <c r="K116" s="34"/>
      <c r="L116" s="34"/>
      <c r="M116" s="34"/>
      <c r="O116" s="68">
        <f>P116+Q116</f>
        <v>0</v>
      </c>
      <c r="R116" s="34" t="s">
        <v>1631</v>
      </c>
      <c r="S116" s="3" t="s">
        <v>2392</v>
      </c>
      <c r="T116" s="34" t="s">
        <v>1394</v>
      </c>
      <c r="U116" t="s">
        <v>1794</v>
      </c>
    </row>
    <row r="117" spans="2:21">
      <c r="B117" s="8">
        <v>107</v>
      </c>
      <c r="D117" s="3" t="s">
        <v>2081</v>
      </c>
      <c r="E117" s="44">
        <f>IF(MAX(F117:I117)&gt;0, 1, 0)</f>
        <v>1</v>
      </c>
      <c r="G117" s="44">
        <v>1</v>
      </c>
      <c r="J117" s="34" t="s">
        <v>2006</v>
      </c>
      <c r="K117" s="34"/>
      <c r="L117" s="34"/>
      <c r="M117" s="34"/>
      <c r="O117" s="68">
        <f>P117+Q117</f>
        <v>0</v>
      </c>
      <c r="R117" s="34" t="s">
        <v>476</v>
      </c>
      <c r="S117" s="3" t="s">
        <v>2393</v>
      </c>
      <c r="T117" s="34" t="s">
        <v>1395</v>
      </c>
      <c r="U117" t="s">
        <v>1795</v>
      </c>
    </row>
    <row r="118" spans="2:21">
      <c r="B118" s="8">
        <v>108</v>
      </c>
      <c r="D118" s="3" t="s">
        <v>2082</v>
      </c>
      <c r="J118" s="80"/>
      <c r="K118" s="80"/>
      <c r="L118" s="80"/>
      <c r="M118" s="80"/>
      <c r="O118" s="68">
        <f>P118+Q118</f>
        <v>0</v>
      </c>
      <c r="R118" s="34" t="s">
        <v>476</v>
      </c>
      <c r="S118" s="3" t="s">
        <v>2394</v>
      </c>
      <c r="T118" s="34" t="s">
        <v>1396</v>
      </c>
      <c r="U118" t="s">
        <v>1796</v>
      </c>
    </row>
    <row r="119" spans="2:21">
      <c r="B119" s="8">
        <v>109</v>
      </c>
      <c r="D119" s="3" t="s">
        <v>2083</v>
      </c>
      <c r="E119" s="44">
        <f>IF(MAX(F119:I119)&gt;0, 1, 0)</f>
        <v>1</v>
      </c>
      <c r="G119" s="44">
        <v>1</v>
      </c>
      <c r="J119" s="34" t="s">
        <v>2006</v>
      </c>
      <c r="K119" s="34"/>
      <c r="L119" s="34"/>
      <c r="M119" s="34"/>
      <c r="O119" s="68">
        <f>P119+Q119</f>
        <v>0</v>
      </c>
      <c r="R119" s="34" t="s">
        <v>468</v>
      </c>
      <c r="S119" s="3" t="s">
        <v>2395</v>
      </c>
      <c r="T119" s="34" t="s">
        <v>1397</v>
      </c>
      <c r="U119" t="s">
        <v>1797</v>
      </c>
    </row>
    <row r="120" spans="2:21">
      <c r="B120" s="8">
        <v>110</v>
      </c>
      <c r="D120" s="3" t="s">
        <v>2084</v>
      </c>
      <c r="E120" s="44">
        <f>IF(MAX(F120:I120)&gt;0, 1, 0)</f>
        <v>1</v>
      </c>
      <c r="H120" s="44">
        <v>1</v>
      </c>
      <c r="J120" s="34" t="s">
        <v>2007</v>
      </c>
      <c r="K120" s="34"/>
      <c r="L120" s="34"/>
      <c r="M120" s="34"/>
      <c r="O120" s="68">
        <f>P120+Q120</f>
        <v>0</v>
      </c>
      <c r="R120" s="34" t="s">
        <v>468</v>
      </c>
      <c r="S120" s="3" t="s">
        <v>2396</v>
      </c>
      <c r="T120" s="34" t="s">
        <v>1398</v>
      </c>
      <c r="U120" t="s">
        <v>1798</v>
      </c>
    </row>
    <row r="121" spans="2:21">
      <c r="B121" s="8">
        <v>111</v>
      </c>
      <c r="D121" s="3" t="s">
        <v>2085</v>
      </c>
      <c r="E121" s="44">
        <f>IF(MAX(F121:I121)&gt;0, 1, 0)</f>
        <v>1</v>
      </c>
      <c r="G121" s="44">
        <v>1</v>
      </c>
      <c r="J121" s="34" t="s">
        <v>2006</v>
      </c>
      <c r="K121" s="34" t="s">
        <v>268</v>
      </c>
      <c r="L121" s="34"/>
      <c r="M121" s="34"/>
      <c r="O121" s="68">
        <f>P121+Q121</f>
        <v>7</v>
      </c>
      <c r="P121" s="3">
        <v>3</v>
      </c>
      <c r="Q121" s="3">
        <v>4</v>
      </c>
      <c r="R121" s="34" t="s">
        <v>468</v>
      </c>
      <c r="S121" s="3" t="s">
        <v>2388</v>
      </c>
      <c r="T121" s="34" t="s">
        <v>1399</v>
      </c>
      <c r="U121" t="s">
        <v>1799</v>
      </c>
    </row>
    <row r="122" spans="2:21">
      <c r="B122" s="8">
        <v>112</v>
      </c>
      <c r="D122" s="3" t="s">
        <v>2086</v>
      </c>
      <c r="J122" s="80"/>
      <c r="K122" s="80"/>
      <c r="L122" s="80"/>
      <c r="M122" s="80"/>
      <c r="O122" s="68">
        <f>P122+Q122</f>
        <v>0</v>
      </c>
      <c r="R122" s="34" t="s">
        <v>1632</v>
      </c>
      <c r="S122" s="3" t="s">
        <v>2397</v>
      </c>
      <c r="T122" s="34" t="s">
        <v>1400</v>
      </c>
      <c r="U122" t="s">
        <v>1800</v>
      </c>
    </row>
    <row r="123" spans="2:21">
      <c r="B123" s="8">
        <v>113</v>
      </c>
      <c r="D123" s="3" t="s">
        <v>2087</v>
      </c>
      <c r="J123" s="80"/>
      <c r="K123" s="34" t="s">
        <v>268</v>
      </c>
      <c r="L123" s="34"/>
      <c r="M123" s="34"/>
      <c r="O123" s="68">
        <f>P123+Q123</f>
        <v>5</v>
      </c>
      <c r="P123" s="3">
        <v>2</v>
      </c>
      <c r="Q123" s="3">
        <v>3</v>
      </c>
      <c r="R123" s="34" t="s">
        <v>1632</v>
      </c>
      <c r="S123" s="3" t="s">
        <v>2398</v>
      </c>
      <c r="T123" s="34" t="s">
        <v>1401</v>
      </c>
      <c r="U123" t="s">
        <v>1801</v>
      </c>
    </row>
    <row r="124" spans="2:21">
      <c r="B124" s="8">
        <v>114</v>
      </c>
      <c r="D124" s="3" t="s">
        <v>2088</v>
      </c>
      <c r="J124" s="80"/>
      <c r="K124" s="29" t="s">
        <v>1263</v>
      </c>
      <c r="L124" s="29"/>
      <c r="M124" s="29"/>
      <c r="O124" s="68">
        <f>P124+Q124</f>
        <v>16</v>
      </c>
      <c r="P124" s="3">
        <v>2</v>
      </c>
      <c r="Q124" s="3">
        <v>14</v>
      </c>
      <c r="R124" s="34" t="s">
        <v>1633</v>
      </c>
      <c r="S124" s="3" t="s">
        <v>2352</v>
      </c>
      <c r="T124" s="34" t="s">
        <v>1402</v>
      </c>
      <c r="U124" t="s">
        <v>1802</v>
      </c>
    </row>
    <row r="125" spans="2:21">
      <c r="B125" s="8">
        <v>115</v>
      </c>
      <c r="D125" s="3" t="s">
        <v>2089</v>
      </c>
      <c r="J125" s="80"/>
      <c r="K125" s="80"/>
      <c r="L125" s="80"/>
      <c r="M125" s="80"/>
      <c r="O125" s="68">
        <f>P125+Q125</f>
        <v>0</v>
      </c>
      <c r="R125" s="34" t="s">
        <v>458</v>
      </c>
      <c r="S125" s="3" t="s">
        <v>2399</v>
      </c>
      <c r="T125" s="34" t="s">
        <v>1403</v>
      </c>
      <c r="U125" t="s">
        <v>1803</v>
      </c>
    </row>
    <row r="126" spans="2:21">
      <c r="B126" s="8">
        <v>116</v>
      </c>
      <c r="D126" s="3" t="s">
        <v>2090</v>
      </c>
      <c r="J126" s="80"/>
      <c r="K126" s="80"/>
      <c r="L126" s="80"/>
      <c r="M126" s="80"/>
      <c r="O126" s="68">
        <f>P126+Q126</f>
        <v>0</v>
      </c>
      <c r="R126" s="34" t="s">
        <v>458</v>
      </c>
      <c r="S126" s="3" t="s">
        <v>2396</v>
      </c>
      <c r="T126" s="34" t="s">
        <v>1404</v>
      </c>
      <c r="U126" t="s">
        <v>1804</v>
      </c>
    </row>
    <row r="127" spans="2:21">
      <c r="B127" s="8">
        <v>117</v>
      </c>
      <c r="D127" s="3" t="s">
        <v>2091</v>
      </c>
      <c r="E127" s="44">
        <f>IF(MAX(F127:I127)&gt;0, 1, 0)</f>
        <v>1</v>
      </c>
      <c r="G127" s="44">
        <v>1</v>
      </c>
      <c r="J127" s="34" t="s">
        <v>2006</v>
      </c>
      <c r="K127" s="34"/>
      <c r="L127" s="34"/>
      <c r="M127" s="34"/>
      <c r="O127" s="68">
        <f>P127+Q127</f>
        <v>0</v>
      </c>
      <c r="R127" s="34" t="s">
        <v>458</v>
      </c>
      <c r="S127" s="3" t="s">
        <v>2400</v>
      </c>
      <c r="T127" s="34" t="s">
        <v>1405</v>
      </c>
      <c r="U127" t="s">
        <v>1805</v>
      </c>
    </row>
    <row r="128" spans="2:21">
      <c r="B128" s="8">
        <v>118</v>
      </c>
      <c r="D128" s="3" t="s">
        <v>2092</v>
      </c>
      <c r="E128" s="44">
        <f>IF(MAX(F128:I128)&gt;0, 1, 0)</f>
        <v>1</v>
      </c>
      <c r="H128" s="44">
        <v>1</v>
      </c>
      <c r="J128" s="34" t="s">
        <v>2007</v>
      </c>
      <c r="K128" s="34"/>
      <c r="L128" s="34"/>
      <c r="M128" s="34"/>
      <c r="O128" s="68">
        <f>P128+Q128</f>
        <v>0</v>
      </c>
      <c r="R128" s="34" t="s">
        <v>458</v>
      </c>
      <c r="S128" s="3" t="s">
        <v>2401</v>
      </c>
      <c r="T128" s="34" t="s">
        <v>1406</v>
      </c>
      <c r="U128" t="s">
        <v>1806</v>
      </c>
    </row>
    <row r="129" spans="2:21">
      <c r="B129" s="8">
        <v>119</v>
      </c>
      <c r="D129" s="3" t="s">
        <v>2093</v>
      </c>
      <c r="J129" s="3"/>
      <c r="K129" s="34" t="s">
        <v>268</v>
      </c>
      <c r="L129" s="34"/>
      <c r="M129" s="34"/>
      <c r="O129" s="68">
        <f>P129+Q129</f>
        <v>5</v>
      </c>
      <c r="P129" s="3">
        <v>2</v>
      </c>
      <c r="Q129" s="3">
        <v>3</v>
      </c>
      <c r="R129" s="34" t="s">
        <v>1634</v>
      </c>
      <c r="S129" s="3" t="s">
        <v>2402</v>
      </c>
      <c r="T129" s="34" t="s">
        <v>1407</v>
      </c>
      <c r="U129" t="s">
        <v>1807</v>
      </c>
    </row>
    <row r="130" spans="2:21">
      <c r="B130" s="8">
        <v>120</v>
      </c>
      <c r="D130" s="3" t="s">
        <v>2094</v>
      </c>
      <c r="J130" s="3"/>
      <c r="K130" s="68"/>
      <c r="L130" s="72"/>
      <c r="M130" s="80"/>
      <c r="O130" s="68">
        <f>P130+Q130</f>
        <v>0</v>
      </c>
      <c r="R130" s="34" t="s">
        <v>1634</v>
      </c>
      <c r="S130" s="3" t="s">
        <v>2403</v>
      </c>
      <c r="T130" s="34" t="s">
        <v>1408</v>
      </c>
      <c r="U130" t="s">
        <v>1808</v>
      </c>
    </row>
    <row r="131" spans="2:21">
      <c r="B131" s="8">
        <v>121</v>
      </c>
      <c r="D131" s="3" t="s">
        <v>2095</v>
      </c>
      <c r="E131" s="44">
        <f>IF(MAX(F131:I131)&gt;0, 1, 0)</f>
        <v>1</v>
      </c>
      <c r="G131" s="44">
        <v>1</v>
      </c>
      <c r="J131" s="34" t="s">
        <v>2006</v>
      </c>
      <c r="K131" s="34" t="s">
        <v>268</v>
      </c>
      <c r="L131" s="34"/>
      <c r="M131" s="34"/>
      <c r="O131" s="68">
        <f>P131+Q131</f>
        <v>7</v>
      </c>
      <c r="P131" s="3">
        <v>2</v>
      </c>
      <c r="Q131" s="3">
        <v>5</v>
      </c>
      <c r="R131" s="34" t="s">
        <v>1634</v>
      </c>
      <c r="S131" s="3" t="s">
        <v>2404</v>
      </c>
      <c r="T131" s="34" t="s">
        <v>1409</v>
      </c>
      <c r="U131" t="s">
        <v>1809</v>
      </c>
    </row>
    <row r="132" spans="2:21">
      <c r="B132" s="8">
        <v>122</v>
      </c>
      <c r="D132" s="3" t="s">
        <v>2096</v>
      </c>
      <c r="J132" s="3"/>
      <c r="K132" s="68"/>
      <c r="L132" s="80"/>
      <c r="M132" s="80"/>
      <c r="O132" s="68">
        <f>P132+Q132</f>
        <v>0</v>
      </c>
      <c r="R132" s="34" t="s">
        <v>1634</v>
      </c>
      <c r="S132" s="3" t="s">
        <v>2405</v>
      </c>
      <c r="T132" s="34" t="s">
        <v>1410</v>
      </c>
      <c r="U132" t="s">
        <v>1810</v>
      </c>
    </row>
    <row r="133" spans="2:21">
      <c r="B133" s="8">
        <v>123</v>
      </c>
      <c r="D133" s="3" t="s">
        <v>2097</v>
      </c>
      <c r="J133" s="3"/>
      <c r="K133" s="34" t="s">
        <v>268</v>
      </c>
      <c r="L133" s="34"/>
      <c r="M133" s="34"/>
      <c r="O133" s="68">
        <f>P133+Q133</f>
        <v>5</v>
      </c>
      <c r="P133" s="3">
        <v>2</v>
      </c>
      <c r="Q133" s="3">
        <v>3</v>
      </c>
      <c r="R133" s="34" t="s">
        <v>1634</v>
      </c>
      <c r="S133" s="3" t="s">
        <v>2359</v>
      </c>
      <c r="T133" s="34" t="s">
        <v>1411</v>
      </c>
      <c r="U133" t="s">
        <v>1811</v>
      </c>
    </row>
    <row r="134" spans="2:21">
      <c r="B134" s="8">
        <v>124</v>
      </c>
      <c r="D134" s="3" t="s">
        <v>2098</v>
      </c>
      <c r="E134" s="44">
        <f>IF(MAX(F134:I134)&gt;0, 1, 0)</f>
        <v>1</v>
      </c>
      <c r="H134" s="44">
        <v>1</v>
      </c>
      <c r="J134" s="34" t="s">
        <v>2007</v>
      </c>
      <c r="K134" s="34" t="s">
        <v>2545</v>
      </c>
      <c r="L134" s="34"/>
      <c r="M134" s="34"/>
      <c r="O134" s="68">
        <f>P134+Q134</f>
        <v>6</v>
      </c>
      <c r="P134" s="3">
        <v>3</v>
      </c>
      <c r="Q134" s="3">
        <v>3</v>
      </c>
      <c r="R134" s="34" t="s">
        <v>1634</v>
      </c>
      <c r="S134" s="3" t="s">
        <v>2386</v>
      </c>
      <c r="T134" s="34" t="s">
        <v>1412</v>
      </c>
      <c r="U134" t="s">
        <v>1812</v>
      </c>
    </row>
    <row r="135" spans="2:21">
      <c r="B135" s="8">
        <v>125</v>
      </c>
      <c r="D135" s="3" t="s">
        <v>2099</v>
      </c>
      <c r="J135" s="3"/>
      <c r="K135" s="68"/>
      <c r="L135" s="72"/>
      <c r="M135" s="80"/>
      <c r="O135" s="68">
        <f>P135+Q135</f>
        <v>0</v>
      </c>
      <c r="R135" s="34" t="s">
        <v>651</v>
      </c>
      <c r="S135" s="3" t="s">
        <v>2406</v>
      </c>
      <c r="T135" s="34" t="s">
        <v>1413</v>
      </c>
      <c r="U135" t="s">
        <v>1813</v>
      </c>
    </row>
    <row r="136" spans="2:21">
      <c r="B136" s="8">
        <v>126</v>
      </c>
      <c r="D136" s="3" t="s">
        <v>2100</v>
      </c>
      <c r="J136" s="3"/>
      <c r="K136" s="34" t="s">
        <v>268</v>
      </c>
      <c r="L136" s="34"/>
      <c r="M136" s="34"/>
      <c r="O136" s="68">
        <f>P136+Q136</f>
        <v>6</v>
      </c>
      <c r="P136" s="3">
        <v>3</v>
      </c>
      <c r="Q136" s="3">
        <v>3</v>
      </c>
      <c r="R136" s="34" t="s">
        <v>651</v>
      </c>
      <c r="S136" s="3" t="s">
        <v>2407</v>
      </c>
      <c r="T136" s="34" t="s">
        <v>1414</v>
      </c>
      <c r="U136" t="s">
        <v>1814</v>
      </c>
    </row>
    <row r="137" spans="2:21">
      <c r="B137" s="8">
        <v>127</v>
      </c>
      <c r="D137" s="3" t="s">
        <v>2101</v>
      </c>
      <c r="J137" s="3"/>
      <c r="K137" s="80"/>
      <c r="L137" s="80"/>
      <c r="M137" s="80"/>
      <c r="O137" s="68">
        <f>P137+Q137</f>
        <v>0</v>
      </c>
      <c r="R137" s="34" t="s">
        <v>651</v>
      </c>
      <c r="S137" s="3" t="s">
        <v>2352</v>
      </c>
      <c r="T137" s="34" t="s">
        <v>1415</v>
      </c>
      <c r="U137" t="s">
        <v>1815</v>
      </c>
    </row>
    <row r="138" spans="2:21">
      <c r="B138" s="8">
        <v>128</v>
      </c>
      <c r="D138" s="3" t="s">
        <v>2102</v>
      </c>
      <c r="J138" s="3"/>
      <c r="K138" s="34" t="s">
        <v>268</v>
      </c>
      <c r="L138" s="34"/>
      <c r="M138" s="34"/>
      <c r="O138" s="68">
        <f>P138+Q138</f>
        <v>5</v>
      </c>
      <c r="P138" s="3">
        <v>3</v>
      </c>
      <c r="Q138" s="3">
        <v>2</v>
      </c>
      <c r="R138" s="34" t="s">
        <v>651</v>
      </c>
      <c r="S138" s="3" t="s">
        <v>2408</v>
      </c>
      <c r="T138" s="34" t="s">
        <v>1416</v>
      </c>
      <c r="U138" t="s">
        <v>1816</v>
      </c>
    </row>
    <row r="139" spans="2:21">
      <c r="B139" s="8">
        <v>129</v>
      </c>
      <c r="D139" s="3" t="s">
        <v>2103</v>
      </c>
      <c r="E139" s="44">
        <f>IF(MAX(F139:I139)&gt;0, 1, 0)</f>
        <v>1</v>
      </c>
      <c r="H139" s="44">
        <v>1</v>
      </c>
      <c r="J139" s="34" t="s">
        <v>2007</v>
      </c>
      <c r="K139" s="34"/>
      <c r="L139" s="34"/>
      <c r="M139" s="34"/>
      <c r="O139" s="68">
        <f>P139+Q139</f>
        <v>0</v>
      </c>
      <c r="R139" s="34" t="s">
        <v>1635</v>
      </c>
      <c r="S139" s="3" t="s">
        <v>2409</v>
      </c>
      <c r="T139" s="34" t="s">
        <v>1417</v>
      </c>
      <c r="U139" t="s">
        <v>1817</v>
      </c>
    </row>
    <row r="140" spans="2:21">
      <c r="B140" s="8">
        <v>130</v>
      </c>
      <c r="D140" s="3" t="s">
        <v>2104</v>
      </c>
      <c r="E140" s="44">
        <f>IF(MAX(F140:I140)&gt;0, 1, 0)</f>
        <v>1</v>
      </c>
      <c r="H140" s="44">
        <v>1</v>
      </c>
      <c r="J140" s="34" t="s">
        <v>2007</v>
      </c>
      <c r="K140" s="34"/>
      <c r="L140" s="34"/>
      <c r="M140" s="34"/>
      <c r="O140" s="68">
        <f>P140+Q140</f>
        <v>0</v>
      </c>
      <c r="R140" s="34" t="s">
        <v>1635</v>
      </c>
      <c r="S140" s="3" t="s">
        <v>2408</v>
      </c>
      <c r="T140" s="34" t="s">
        <v>1418</v>
      </c>
      <c r="U140" t="s">
        <v>1818</v>
      </c>
    </row>
    <row r="141" spans="2:21">
      <c r="B141" s="8">
        <v>131</v>
      </c>
      <c r="D141" s="3" t="s">
        <v>2105</v>
      </c>
      <c r="J141" s="3"/>
      <c r="K141" s="34" t="s">
        <v>268</v>
      </c>
      <c r="L141" s="34"/>
      <c r="M141" s="34"/>
      <c r="O141" s="68">
        <f>P141+Q141</f>
        <v>7</v>
      </c>
      <c r="P141" s="3">
        <v>3</v>
      </c>
      <c r="Q141" s="3">
        <v>4</v>
      </c>
      <c r="R141" s="34" t="s">
        <v>1635</v>
      </c>
      <c r="S141" s="3" t="s">
        <v>2331</v>
      </c>
      <c r="T141" s="34" t="s">
        <v>1419</v>
      </c>
      <c r="U141" t="s">
        <v>1819</v>
      </c>
    </row>
    <row r="142" spans="2:21">
      <c r="B142" s="8">
        <v>132</v>
      </c>
      <c r="D142" s="3" t="s">
        <v>2106</v>
      </c>
      <c r="J142" s="3"/>
      <c r="K142" s="34" t="s">
        <v>268</v>
      </c>
      <c r="L142" s="34"/>
      <c r="M142" s="34"/>
      <c r="O142" s="68">
        <f>P142+Q142</f>
        <v>5</v>
      </c>
      <c r="P142" s="3">
        <v>2</v>
      </c>
      <c r="Q142" s="3">
        <v>3</v>
      </c>
      <c r="R142" s="34" t="s">
        <v>1635</v>
      </c>
      <c r="S142" s="3" t="s">
        <v>2408</v>
      </c>
      <c r="T142" s="34" t="s">
        <v>1420</v>
      </c>
      <c r="U142" t="s">
        <v>1820</v>
      </c>
    </row>
    <row r="143" spans="2:21">
      <c r="B143" s="8">
        <v>133</v>
      </c>
      <c r="D143" s="3" t="s">
        <v>2107</v>
      </c>
      <c r="E143" s="44">
        <f>IF(MAX(F143:I143)&gt;0, 1, 0)</f>
        <v>1</v>
      </c>
      <c r="H143" s="44">
        <v>1</v>
      </c>
      <c r="J143" s="34" t="s">
        <v>2007</v>
      </c>
      <c r="K143" s="34"/>
      <c r="L143" s="34"/>
      <c r="M143" s="34"/>
      <c r="O143" s="68">
        <f>P143+Q143</f>
        <v>0</v>
      </c>
      <c r="R143" s="34" t="s">
        <v>1635</v>
      </c>
      <c r="S143" s="3" t="s">
        <v>2354</v>
      </c>
      <c r="T143" s="34" t="s">
        <v>1421</v>
      </c>
      <c r="U143" t="s">
        <v>1821</v>
      </c>
    </row>
    <row r="144" spans="2:21">
      <c r="B144" s="8">
        <v>134</v>
      </c>
      <c r="D144" s="3" t="s">
        <v>2108</v>
      </c>
      <c r="E144" s="44">
        <f>IF(MAX(F144:I144)&gt;0, 1, 0)</f>
        <v>1</v>
      </c>
      <c r="H144" s="44">
        <v>1</v>
      </c>
      <c r="J144" s="34" t="s">
        <v>2007</v>
      </c>
      <c r="K144" s="34" t="s">
        <v>2544</v>
      </c>
      <c r="L144" s="34"/>
      <c r="M144" s="34"/>
      <c r="O144" s="68">
        <f>P144+Q144</f>
        <v>5</v>
      </c>
      <c r="P144" s="3">
        <v>2</v>
      </c>
      <c r="Q144" s="3">
        <v>3</v>
      </c>
      <c r="R144" s="34" t="s">
        <v>1635</v>
      </c>
      <c r="S144" s="3" t="s">
        <v>2408</v>
      </c>
      <c r="T144" s="34" t="s">
        <v>1422</v>
      </c>
      <c r="U144" t="s">
        <v>1822</v>
      </c>
    </row>
    <row r="145" spans="2:21">
      <c r="B145" s="8">
        <v>135</v>
      </c>
      <c r="D145" s="3" t="s">
        <v>2109</v>
      </c>
      <c r="E145" s="44">
        <f>IF(MAX(F145:I145)&gt;0, 1, 0)</f>
        <v>1</v>
      </c>
      <c r="H145" s="44">
        <v>1</v>
      </c>
      <c r="J145" s="34" t="s">
        <v>2007</v>
      </c>
      <c r="K145" s="34"/>
      <c r="L145" s="34"/>
      <c r="M145" s="34"/>
      <c r="O145" s="68">
        <f>P145+Q145</f>
        <v>0</v>
      </c>
      <c r="R145" s="34" t="s">
        <v>1636</v>
      </c>
      <c r="S145" s="3" t="s">
        <v>2359</v>
      </c>
      <c r="T145" s="34" t="s">
        <v>1423</v>
      </c>
      <c r="U145" t="s">
        <v>1823</v>
      </c>
    </row>
    <row r="146" spans="2:21">
      <c r="B146" s="8">
        <v>136</v>
      </c>
      <c r="D146" s="3" t="s">
        <v>2110</v>
      </c>
      <c r="J146" s="3"/>
      <c r="K146" s="68"/>
      <c r="L146" s="80"/>
      <c r="M146" s="80"/>
      <c r="O146" s="68">
        <f>P146+Q146</f>
        <v>0</v>
      </c>
      <c r="R146" s="34" t="s">
        <v>1636</v>
      </c>
      <c r="S146" s="3" t="s">
        <v>2410</v>
      </c>
      <c r="T146" s="34" t="s">
        <v>1424</v>
      </c>
      <c r="U146" t="s">
        <v>1824</v>
      </c>
    </row>
    <row r="147" spans="2:21">
      <c r="B147" s="8">
        <v>137</v>
      </c>
      <c r="D147" s="3" t="s">
        <v>2111</v>
      </c>
      <c r="J147" s="3"/>
      <c r="K147" s="34" t="s">
        <v>268</v>
      </c>
      <c r="L147" s="34"/>
      <c r="M147" s="34"/>
      <c r="O147" s="68">
        <f>P147+Q147</f>
        <v>6</v>
      </c>
      <c r="P147" s="3">
        <v>3</v>
      </c>
      <c r="Q147" s="3">
        <v>3</v>
      </c>
      <c r="R147" s="34" t="s">
        <v>1636</v>
      </c>
      <c r="S147" s="3" t="s">
        <v>2411</v>
      </c>
      <c r="T147" s="34" t="s">
        <v>1425</v>
      </c>
      <c r="U147" t="s">
        <v>1825</v>
      </c>
    </row>
    <row r="148" spans="2:21">
      <c r="B148" s="8">
        <v>138</v>
      </c>
      <c r="D148" s="3" t="s">
        <v>2112</v>
      </c>
      <c r="J148" s="3"/>
      <c r="K148" s="34" t="s">
        <v>268</v>
      </c>
      <c r="L148" s="34"/>
      <c r="M148" s="34"/>
      <c r="O148" s="68">
        <f>P148+Q148</f>
        <v>7</v>
      </c>
      <c r="P148" s="3">
        <v>3</v>
      </c>
      <c r="Q148" s="3">
        <v>4</v>
      </c>
      <c r="R148" s="34" t="s">
        <v>1636</v>
      </c>
      <c r="S148" s="3" t="s">
        <v>2412</v>
      </c>
      <c r="T148" s="34" t="s">
        <v>1426</v>
      </c>
      <c r="U148" t="s">
        <v>1826</v>
      </c>
    </row>
    <row r="149" spans="2:21">
      <c r="B149" s="8">
        <v>139</v>
      </c>
      <c r="D149" s="3" t="s">
        <v>2113</v>
      </c>
      <c r="J149" s="3"/>
      <c r="K149" s="34" t="s">
        <v>268</v>
      </c>
      <c r="L149" s="34"/>
      <c r="M149" s="34"/>
      <c r="O149" s="68">
        <f>P149+Q149</f>
        <v>6</v>
      </c>
      <c r="P149" s="3">
        <v>2</v>
      </c>
      <c r="Q149" s="3">
        <v>4</v>
      </c>
      <c r="R149" s="34" t="s">
        <v>1636</v>
      </c>
      <c r="S149" s="3" t="s">
        <v>2408</v>
      </c>
      <c r="T149" s="34" t="s">
        <v>1427</v>
      </c>
      <c r="U149" t="s">
        <v>1827</v>
      </c>
    </row>
    <row r="150" spans="2:21">
      <c r="B150" s="8">
        <v>140</v>
      </c>
      <c r="D150" s="3" t="s">
        <v>2114</v>
      </c>
      <c r="J150" s="3"/>
      <c r="K150" s="68"/>
      <c r="L150" s="72"/>
      <c r="M150" s="80"/>
      <c r="O150" s="68">
        <f>P150+Q150</f>
        <v>0</v>
      </c>
      <c r="R150" s="34" t="s">
        <v>1636</v>
      </c>
      <c r="S150" s="3" t="s">
        <v>2333</v>
      </c>
      <c r="T150" s="34" t="s">
        <v>1428</v>
      </c>
      <c r="U150" t="s">
        <v>1828</v>
      </c>
    </row>
    <row r="151" spans="2:21">
      <c r="B151" s="8">
        <v>141</v>
      </c>
      <c r="D151" s="3" t="s">
        <v>2115</v>
      </c>
      <c r="J151" s="3"/>
      <c r="K151" s="68"/>
      <c r="L151" s="80"/>
      <c r="M151" s="80"/>
      <c r="O151" s="68">
        <f>P151+Q151</f>
        <v>0</v>
      </c>
      <c r="R151" s="34" t="s">
        <v>1636</v>
      </c>
      <c r="S151" s="3" t="s">
        <v>2413</v>
      </c>
      <c r="T151" s="34" t="s">
        <v>1429</v>
      </c>
      <c r="U151" t="s">
        <v>1829</v>
      </c>
    </row>
    <row r="152" spans="2:21">
      <c r="B152" s="8">
        <v>142</v>
      </c>
      <c r="D152" s="3" t="s">
        <v>2116</v>
      </c>
      <c r="J152" s="3"/>
      <c r="K152" s="34" t="s">
        <v>268</v>
      </c>
      <c r="L152" s="34"/>
      <c r="M152" s="34"/>
      <c r="O152" s="68">
        <f>P152+Q152</f>
        <v>6</v>
      </c>
      <c r="P152" s="3">
        <v>3</v>
      </c>
      <c r="Q152" s="3">
        <v>3</v>
      </c>
      <c r="R152" s="34" t="s">
        <v>1636</v>
      </c>
      <c r="S152" s="3" t="s">
        <v>2408</v>
      </c>
      <c r="T152" s="34" t="s">
        <v>1430</v>
      </c>
      <c r="U152" t="s">
        <v>1830</v>
      </c>
    </row>
    <row r="153" spans="2:21">
      <c r="B153" s="8">
        <v>143</v>
      </c>
      <c r="D153" s="3" t="s">
        <v>2117</v>
      </c>
      <c r="E153" s="44">
        <f>IF(MAX(F153:I153)&gt;0, 1, 0)</f>
        <v>1</v>
      </c>
      <c r="H153" s="44">
        <v>1</v>
      </c>
      <c r="I153" s="44">
        <v>1</v>
      </c>
      <c r="J153" s="34" t="s">
        <v>2008</v>
      </c>
      <c r="K153" s="34"/>
      <c r="L153" s="34"/>
      <c r="M153" s="34"/>
      <c r="O153" s="68">
        <f>P153+Q153</f>
        <v>0</v>
      </c>
      <c r="R153" s="34" t="s">
        <v>1637</v>
      </c>
      <c r="S153" s="3" t="s">
        <v>2350</v>
      </c>
      <c r="T153" s="34" t="s">
        <v>1431</v>
      </c>
      <c r="U153" t="s">
        <v>1831</v>
      </c>
    </row>
    <row r="154" spans="2:21">
      <c r="B154" s="8">
        <v>144</v>
      </c>
      <c r="D154" s="3" t="s">
        <v>2118</v>
      </c>
      <c r="J154" s="3"/>
      <c r="K154" s="34" t="s">
        <v>268</v>
      </c>
      <c r="L154" s="34"/>
      <c r="M154" s="34"/>
      <c r="O154" s="68">
        <f>P154+Q154</f>
        <v>5</v>
      </c>
      <c r="P154" s="3">
        <v>3</v>
      </c>
      <c r="Q154" s="3">
        <v>2</v>
      </c>
      <c r="R154" s="34" t="s">
        <v>1638</v>
      </c>
      <c r="S154" s="3" t="s">
        <v>2414</v>
      </c>
      <c r="T154" s="34" t="s">
        <v>1388</v>
      </c>
      <c r="U154" t="s">
        <v>1832</v>
      </c>
    </row>
    <row r="155" spans="2:21">
      <c r="B155" s="8">
        <v>145</v>
      </c>
      <c r="D155" s="3" t="s">
        <v>2119</v>
      </c>
      <c r="E155" s="44">
        <f>IF(MAX(F155:I155)&gt;0, 1, 0)</f>
        <v>1</v>
      </c>
      <c r="G155" s="44">
        <v>1</v>
      </c>
      <c r="H155" s="44">
        <v>1</v>
      </c>
      <c r="J155" s="34" t="s">
        <v>2304</v>
      </c>
      <c r="K155" s="34"/>
      <c r="L155" s="34"/>
      <c r="M155" s="34"/>
      <c r="O155" s="68">
        <f>P155+Q155</f>
        <v>0</v>
      </c>
      <c r="R155" s="34" t="s">
        <v>1638</v>
      </c>
      <c r="S155" s="3" t="s">
        <v>2354</v>
      </c>
      <c r="T155" s="34" t="s">
        <v>1432</v>
      </c>
      <c r="U155" t="s">
        <v>1833</v>
      </c>
    </row>
    <row r="156" spans="2:21">
      <c r="B156" s="8">
        <v>146</v>
      </c>
      <c r="D156" s="3" t="s">
        <v>2120</v>
      </c>
      <c r="J156" s="3"/>
      <c r="K156" s="68"/>
      <c r="L156" s="72"/>
      <c r="M156" s="80"/>
      <c r="O156" s="68">
        <f>P156+Q156</f>
        <v>0</v>
      </c>
      <c r="R156" s="34" t="s">
        <v>1638</v>
      </c>
      <c r="S156" s="3" t="s">
        <v>2415</v>
      </c>
      <c r="T156" s="34" t="s">
        <v>1433</v>
      </c>
      <c r="U156" t="s">
        <v>1834</v>
      </c>
    </row>
    <row r="157" spans="2:21">
      <c r="B157" s="8">
        <v>147</v>
      </c>
      <c r="D157" s="3" t="s">
        <v>2121</v>
      </c>
      <c r="E157" s="44">
        <f>IF(MAX(F157:I157)&gt;0, 1, 0)</f>
        <v>1</v>
      </c>
      <c r="G157" s="44">
        <v>1</v>
      </c>
      <c r="H157" s="44">
        <v>1</v>
      </c>
      <c r="J157" s="34" t="s">
        <v>2306</v>
      </c>
      <c r="K157" s="34"/>
      <c r="L157" s="34"/>
      <c r="M157" s="34"/>
      <c r="O157" s="68">
        <f>P157+Q157</f>
        <v>0</v>
      </c>
      <c r="R157" s="34" t="s">
        <v>1638</v>
      </c>
      <c r="S157" s="3" t="s">
        <v>2416</v>
      </c>
      <c r="T157" s="34" t="s">
        <v>1434</v>
      </c>
      <c r="U157" t="s">
        <v>1835</v>
      </c>
    </row>
    <row r="158" spans="2:21">
      <c r="B158" s="8">
        <v>148</v>
      </c>
      <c r="D158" s="3" t="s">
        <v>2122</v>
      </c>
      <c r="E158" s="44">
        <f>IF(MAX(F158:I158)&gt;0, 1, 0)</f>
        <v>1</v>
      </c>
      <c r="H158" s="44">
        <v>1</v>
      </c>
      <c r="J158" s="34" t="s">
        <v>2007</v>
      </c>
      <c r="K158" s="34"/>
      <c r="L158" s="34"/>
      <c r="M158" s="34"/>
      <c r="O158" s="68">
        <f>P158+Q158</f>
        <v>0</v>
      </c>
      <c r="R158" s="34" t="s">
        <v>1638</v>
      </c>
      <c r="S158" s="3" t="s">
        <v>2416</v>
      </c>
      <c r="T158" s="34" t="s">
        <v>1435</v>
      </c>
      <c r="U158" t="s">
        <v>1836</v>
      </c>
    </row>
    <row r="159" spans="2:21">
      <c r="B159" s="8">
        <v>149</v>
      </c>
      <c r="D159" s="3" t="s">
        <v>2123</v>
      </c>
      <c r="E159" s="44">
        <f>IF(MAX(F159:I159)&gt;0, 1, 0)</f>
        <v>1</v>
      </c>
      <c r="G159" s="44">
        <v>1</v>
      </c>
      <c r="J159" s="34" t="s">
        <v>2006</v>
      </c>
      <c r="K159" s="34"/>
      <c r="L159" s="34"/>
      <c r="M159" s="34"/>
      <c r="O159" s="68">
        <f>P159+Q159</f>
        <v>0</v>
      </c>
      <c r="R159" s="34" t="s">
        <v>1638</v>
      </c>
      <c r="S159" s="3" t="s">
        <v>2417</v>
      </c>
      <c r="T159" s="34" t="s">
        <v>1436</v>
      </c>
      <c r="U159" t="s">
        <v>1837</v>
      </c>
    </row>
    <row r="160" spans="2:21">
      <c r="B160" s="8">
        <v>150</v>
      </c>
      <c r="D160" s="3" t="s">
        <v>2124</v>
      </c>
      <c r="J160" s="3"/>
      <c r="K160" s="68"/>
      <c r="L160" s="72"/>
      <c r="M160" s="72"/>
      <c r="O160" s="68">
        <f>P160+Q160</f>
        <v>0</v>
      </c>
      <c r="R160" s="34" t="s">
        <v>1638</v>
      </c>
      <c r="S160" s="3" t="s">
        <v>2333</v>
      </c>
      <c r="T160" s="34" t="s">
        <v>1437</v>
      </c>
      <c r="U160" t="s">
        <v>1838</v>
      </c>
    </row>
    <row r="161" spans="2:21">
      <c r="B161" s="8">
        <v>151</v>
      </c>
      <c r="D161" s="3" t="s">
        <v>2125</v>
      </c>
      <c r="J161" s="3"/>
      <c r="K161" s="34" t="s">
        <v>268</v>
      </c>
      <c r="L161" s="34"/>
      <c r="M161" s="34"/>
      <c r="O161" s="68">
        <f>P161+Q161</f>
        <v>6</v>
      </c>
      <c r="P161" s="3">
        <v>3</v>
      </c>
      <c r="Q161" s="3">
        <v>3</v>
      </c>
      <c r="R161" s="34" t="s">
        <v>1638</v>
      </c>
      <c r="S161" s="3" t="s">
        <v>2418</v>
      </c>
      <c r="T161" s="34" t="s">
        <v>1438</v>
      </c>
      <c r="U161" t="s">
        <v>1839</v>
      </c>
    </row>
    <row r="162" spans="2:21">
      <c r="B162" s="8">
        <v>152</v>
      </c>
      <c r="D162" s="3" t="s">
        <v>2126</v>
      </c>
      <c r="J162" s="3"/>
      <c r="K162" s="68"/>
      <c r="L162" s="72"/>
      <c r="M162" s="72"/>
      <c r="O162" s="68">
        <f>P162+Q162</f>
        <v>0</v>
      </c>
      <c r="R162" s="34" t="s">
        <v>1639</v>
      </c>
      <c r="S162" s="3" t="s">
        <v>2419</v>
      </c>
      <c r="T162" s="34" t="s">
        <v>1439</v>
      </c>
      <c r="U162" t="s">
        <v>1840</v>
      </c>
    </row>
    <row r="163" spans="2:21">
      <c r="B163" s="8">
        <v>153</v>
      </c>
      <c r="D163" s="3" t="s">
        <v>2127</v>
      </c>
      <c r="J163" s="3"/>
      <c r="K163" s="34" t="s">
        <v>268</v>
      </c>
      <c r="L163" s="34"/>
      <c r="M163" s="34"/>
      <c r="O163" s="68">
        <f>P163+Q163</f>
        <v>5</v>
      </c>
      <c r="P163" s="3">
        <v>2</v>
      </c>
      <c r="Q163" s="3">
        <v>3</v>
      </c>
      <c r="R163" s="34" t="s">
        <v>1639</v>
      </c>
      <c r="S163" s="3" t="s">
        <v>2408</v>
      </c>
      <c r="T163" s="34" t="s">
        <v>1440</v>
      </c>
      <c r="U163" t="s">
        <v>1841</v>
      </c>
    </row>
    <row r="164" spans="2:21">
      <c r="B164" s="8">
        <v>154</v>
      </c>
      <c r="D164" s="3" t="s">
        <v>2128</v>
      </c>
      <c r="J164" s="3"/>
      <c r="K164" s="34" t="s">
        <v>268</v>
      </c>
      <c r="L164" s="34"/>
      <c r="M164" s="34"/>
      <c r="O164" s="68">
        <f>P164+Q164</f>
        <v>5</v>
      </c>
      <c r="P164" s="3">
        <v>2</v>
      </c>
      <c r="Q164" s="3">
        <v>3</v>
      </c>
      <c r="R164" s="34" t="s">
        <v>1639</v>
      </c>
      <c r="S164" s="3" t="s">
        <v>2331</v>
      </c>
      <c r="T164" s="34" t="s">
        <v>1441</v>
      </c>
      <c r="U164" t="s">
        <v>1842</v>
      </c>
    </row>
    <row r="165" spans="2:21">
      <c r="B165" s="8">
        <v>155</v>
      </c>
      <c r="D165" s="3" t="s">
        <v>2129</v>
      </c>
      <c r="E165" s="44">
        <f>IF(MAX(F165:I165)&gt;0, 1, 0)</f>
        <v>1</v>
      </c>
      <c r="H165" s="44">
        <v>1</v>
      </c>
      <c r="J165" s="34" t="s">
        <v>2007</v>
      </c>
      <c r="K165" s="34"/>
      <c r="L165" s="34"/>
      <c r="M165" s="34"/>
      <c r="O165" s="68">
        <f>P165+Q165</f>
        <v>0</v>
      </c>
      <c r="R165" s="34" t="s">
        <v>1640</v>
      </c>
      <c r="S165" s="3" t="s">
        <v>2420</v>
      </c>
      <c r="T165" s="34" t="s">
        <v>1442</v>
      </c>
      <c r="U165" t="s">
        <v>1843</v>
      </c>
    </row>
    <row r="166" spans="2:21">
      <c r="B166" s="8">
        <v>156</v>
      </c>
      <c r="D166" s="3" t="s">
        <v>2130</v>
      </c>
      <c r="E166" s="44">
        <f>IF(MAX(F166:I166)&gt;0, 1, 0)</f>
        <v>1</v>
      </c>
      <c r="F166" s="44">
        <v>1</v>
      </c>
      <c r="J166" s="34" t="s">
        <v>2005</v>
      </c>
      <c r="K166" s="34" t="s">
        <v>268</v>
      </c>
      <c r="L166" s="34"/>
      <c r="M166" s="34"/>
      <c r="O166" s="71">
        <f>P166+Q166</f>
        <v>7</v>
      </c>
      <c r="P166" s="3">
        <v>4</v>
      </c>
      <c r="Q166" s="3">
        <v>3</v>
      </c>
      <c r="R166" s="34" t="s">
        <v>1640</v>
      </c>
      <c r="S166" s="3" t="s">
        <v>2421</v>
      </c>
      <c r="T166" s="34" t="s">
        <v>1443</v>
      </c>
      <c r="U166" t="s">
        <v>1844</v>
      </c>
    </row>
    <row r="167" spans="2:21">
      <c r="B167" s="8">
        <v>157</v>
      </c>
      <c r="D167" s="3" t="s">
        <v>2131</v>
      </c>
      <c r="J167" s="3"/>
      <c r="K167" s="34" t="s">
        <v>268</v>
      </c>
      <c r="L167" s="34"/>
      <c r="M167" s="34"/>
      <c r="O167" s="68">
        <f>P167+Q167</f>
        <v>4</v>
      </c>
      <c r="P167" s="3">
        <v>2</v>
      </c>
      <c r="Q167" s="3">
        <v>2</v>
      </c>
      <c r="R167" s="34" t="s">
        <v>1640</v>
      </c>
      <c r="S167" s="3" t="s">
        <v>2422</v>
      </c>
      <c r="T167" s="34" t="s">
        <v>1386</v>
      </c>
      <c r="U167" t="s">
        <v>1786</v>
      </c>
    </row>
    <row r="168" spans="2:21">
      <c r="B168" s="8">
        <v>158</v>
      </c>
      <c r="D168" s="3" t="s">
        <v>2132</v>
      </c>
      <c r="E168" s="44">
        <f>IF(MAX(F168:I168)&gt;0, 1, 0)</f>
        <v>1</v>
      </c>
      <c r="H168" s="44">
        <v>1</v>
      </c>
      <c r="J168" s="34" t="s">
        <v>2007</v>
      </c>
      <c r="K168" s="34" t="s">
        <v>268</v>
      </c>
      <c r="L168" s="34"/>
      <c r="M168" s="34"/>
      <c r="O168" s="68">
        <f>P168+Q168</f>
        <v>7</v>
      </c>
      <c r="P168" s="3">
        <v>3</v>
      </c>
      <c r="Q168" s="3">
        <v>4</v>
      </c>
      <c r="R168" s="34" t="s">
        <v>1641</v>
      </c>
      <c r="S168" s="3" t="s">
        <v>2354</v>
      </c>
      <c r="T168" s="34" t="s">
        <v>1444</v>
      </c>
      <c r="U168" t="s">
        <v>1845</v>
      </c>
    </row>
    <row r="169" spans="2:21">
      <c r="B169" s="8">
        <v>159</v>
      </c>
      <c r="D169" s="3" t="s">
        <v>2133</v>
      </c>
      <c r="J169" s="3"/>
      <c r="K169" s="68"/>
      <c r="L169" s="72"/>
      <c r="M169" s="72"/>
      <c r="O169" s="68">
        <f>P169+Q169</f>
        <v>0</v>
      </c>
      <c r="R169" s="34" t="s">
        <v>1641</v>
      </c>
      <c r="S169" s="3" t="s">
        <v>2423</v>
      </c>
      <c r="T169" s="34" t="s">
        <v>1445</v>
      </c>
      <c r="U169" t="s">
        <v>2004</v>
      </c>
    </row>
    <row r="170" spans="2:21">
      <c r="B170" s="8">
        <v>160</v>
      </c>
      <c r="D170" s="3" t="s">
        <v>2134</v>
      </c>
      <c r="J170" s="3"/>
      <c r="K170" s="68"/>
      <c r="L170" s="72"/>
      <c r="M170" s="72"/>
      <c r="O170" s="68">
        <f>P170+Q170</f>
        <v>0</v>
      </c>
      <c r="R170" s="34" t="s">
        <v>1641</v>
      </c>
      <c r="S170" s="3" t="s">
        <v>2424</v>
      </c>
      <c r="T170" s="34" t="s">
        <v>1446</v>
      </c>
      <c r="U170" t="s">
        <v>1846</v>
      </c>
    </row>
    <row r="171" spans="2:21">
      <c r="B171" s="8">
        <v>161</v>
      </c>
      <c r="D171" s="3" t="s">
        <v>2135</v>
      </c>
      <c r="E171" s="44">
        <f>IF(MAX(F171:I171)&gt;0, 1, 0)</f>
        <v>1</v>
      </c>
      <c r="F171" s="44">
        <v>1</v>
      </c>
      <c r="J171" s="34" t="s">
        <v>2005</v>
      </c>
      <c r="K171" s="34"/>
      <c r="L171" s="34"/>
      <c r="M171" s="34"/>
      <c r="O171" s="68">
        <f>P171+Q171</f>
        <v>0</v>
      </c>
      <c r="R171" s="34" t="s">
        <v>1641</v>
      </c>
      <c r="S171" s="3" t="s">
        <v>2401</v>
      </c>
      <c r="T171" s="34" t="s">
        <v>1447</v>
      </c>
      <c r="U171" t="s">
        <v>1847</v>
      </c>
    </row>
    <row r="172" spans="2:21">
      <c r="B172" s="8">
        <v>162</v>
      </c>
      <c r="D172" s="3" t="s">
        <v>2136</v>
      </c>
      <c r="J172" s="3"/>
      <c r="K172" s="34" t="s">
        <v>268</v>
      </c>
      <c r="L172" s="34"/>
      <c r="M172" s="34"/>
      <c r="O172" s="68">
        <f>P172+Q172</f>
        <v>6</v>
      </c>
      <c r="P172" s="3">
        <v>3</v>
      </c>
      <c r="Q172" s="3">
        <v>3</v>
      </c>
      <c r="R172" s="34" t="s">
        <v>1642</v>
      </c>
      <c r="S172" s="3" t="s">
        <v>2425</v>
      </c>
      <c r="T172" s="34" t="s">
        <v>1448</v>
      </c>
      <c r="U172" t="s">
        <v>1848</v>
      </c>
    </row>
    <row r="173" spans="2:21">
      <c r="B173" s="8">
        <v>163</v>
      </c>
      <c r="D173" s="3" t="s">
        <v>2137</v>
      </c>
      <c r="J173" s="3"/>
      <c r="K173" s="68"/>
      <c r="L173" s="72"/>
      <c r="M173" s="72"/>
      <c r="O173" s="68">
        <f>P173+Q173</f>
        <v>0</v>
      </c>
      <c r="R173" s="34" t="s">
        <v>1642</v>
      </c>
      <c r="S173" s="3" t="s">
        <v>2359</v>
      </c>
      <c r="T173" s="34" t="s">
        <v>1449</v>
      </c>
      <c r="U173" t="s">
        <v>1849</v>
      </c>
    </row>
    <row r="174" spans="2:21">
      <c r="B174" s="8">
        <v>164</v>
      </c>
      <c r="D174" s="3" t="s">
        <v>2138</v>
      </c>
      <c r="E174" s="44">
        <f>IF(MAX(F174:I174)&gt;0, 1, 0)</f>
        <v>1</v>
      </c>
      <c r="F174" s="44">
        <v>1</v>
      </c>
      <c r="H174" s="44">
        <v>1</v>
      </c>
      <c r="J174" s="34" t="s">
        <v>2305</v>
      </c>
      <c r="K174" s="34" t="s">
        <v>268</v>
      </c>
      <c r="L174" s="34"/>
      <c r="M174" s="34"/>
      <c r="O174" s="68">
        <f>P174+Q174</f>
        <v>6</v>
      </c>
      <c r="P174" s="3">
        <v>3</v>
      </c>
      <c r="Q174" s="3">
        <v>3</v>
      </c>
      <c r="R174" s="34" t="s">
        <v>1642</v>
      </c>
      <c r="S174" s="3" t="s">
        <v>2425</v>
      </c>
      <c r="T174" s="34" t="s">
        <v>1450</v>
      </c>
      <c r="U174" t="s">
        <v>1850</v>
      </c>
    </row>
    <row r="175" spans="2:21">
      <c r="B175" s="8">
        <v>165</v>
      </c>
      <c r="D175" s="3" t="s">
        <v>2139</v>
      </c>
      <c r="J175" s="3"/>
      <c r="K175" s="68"/>
      <c r="L175" s="72"/>
      <c r="M175" s="72"/>
      <c r="O175" s="68">
        <f>P175+Q175</f>
        <v>0</v>
      </c>
      <c r="R175" s="34" t="s">
        <v>1642</v>
      </c>
      <c r="S175" s="3" t="s">
        <v>2426</v>
      </c>
      <c r="T175" s="34" t="s">
        <v>1451</v>
      </c>
      <c r="U175" t="s">
        <v>1851</v>
      </c>
    </row>
    <row r="176" spans="2:21">
      <c r="B176" s="8">
        <v>166</v>
      </c>
      <c r="D176" s="3" t="s">
        <v>2140</v>
      </c>
      <c r="E176" s="44">
        <f>IF(MAX(F176:I176)&gt;0, 1, 0)</f>
        <v>1</v>
      </c>
      <c r="F176" s="44">
        <v>1</v>
      </c>
      <c r="J176" s="34" t="s">
        <v>2005</v>
      </c>
      <c r="K176" s="34"/>
      <c r="L176" s="34"/>
      <c r="M176" s="34"/>
      <c r="O176" s="68">
        <f>P176+Q176</f>
        <v>0</v>
      </c>
      <c r="R176" s="34" t="s">
        <v>1642</v>
      </c>
      <c r="S176" s="3" t="s">
        <v>2427</v>
      </c>
      <c r="T176" s="34" t="s">
        <v>1452</v>
      </c>
      <c r="U176" t="s">
        <v>1852</v>
      </c>
    </row>
    <row r="177" spans="2:21">
      <c r="B177" s="8">
        <v>167</v>
      </c>
      <c r="D177" s="3" t="s">
        <v>2141</v>
      </c>
      <c r="J177" s="3"/>
      <c r="K177" s="68"/>
      <c r="L177" s="72"/>
      <c r="M177" s="72"/>
      <c r="O177" s="68">
        <f>P177+Q177</f>
        <v>0</v>
      </c>
      <c r="R177" s="34" t="s">
        <v>1642</v>
      </c>
      <c r="S177" s="3" t="s">
        <v>2428</v>
      </c>
      <c r="T177" s="34" t="s">
        <v>1453</v>
      </c>
      <c r="U177" t="s">
        <v>1853</v>
      </c>
    </row>
    <row r="178" spans="2:21">
      <c r="B178" s="8">
        <v>168</v>
      </c>
      <c r="D178" s="3" t="s">
        <v>2142</v>
      </c>
      <c r="J178" s="3"/>
      <c r="K178" s="80"/>
      <c r="L178" s="80"/>
      <c r="M178" s="80"/>
      <c r="O178" s="68">
        <f>P178+Q178</f>
        <v>0</v>
      </c>
      <c r="R178" s="34" t="s">
        <v>717</v>
      </c>
      <c r="S178" s="3" t="s">
        <v>2333</v>
      </c>
      <c r="T178" s="34" t="s">
        <v>1454</v>
      </c>
      <c r="U178" t="s">
        <v>1854</v>
      </c>
    </row>
    <row r="179" spans="2:21">
      <c r="B179" s="8">
        <v>169</v>
      </c>
      <c r="D179" s="3" t="s">
        <v>2143</v>
      </c>
      <c r="J179" s="3"/>
      <c r="K179" s="34" t="s">
        <v>268</v>
      </c>
      <c r="L179" s="34"/>
      <c r="M179" s="34"/>
      <c r="O179" s="68">
        <f>P179+Q179</f>
        <v>5</v>
      </c>
      <c r="P179" s="3">
        <v>2</v>
      </c>
      <c r="Q179" s="3">
        <v>3</v>
      </c>
      <c r="R179" s="34" t="s">
        <v>717</v>
      </c>
      <c r="S179" s="3" t="s">
        <v>2425</v>
      </c>
      <c r="T179" s="34" t="s">
        <v>1455</v>
      </c>
      <c r="U179" t="s">
        <v>1855</v>
      </c>
    </row>
    <row r="180" spans="2:21">
      <c r="B180" s="8">
        <v>170</v>
      </c>
      <c r="D180" s="3" t="s">
        <v>2144</v>
      </c>
      <c r="J180" s="3"/>
      <c r="K180" s="80"/>
      <c r="L180" s="80"/>
      <c r="M180" s="80"/>
      <c r="O180" s="68">
        <f>P180+Q180</f>
        <v>0</v>
      </c>
      <c r="R180" s="34" t="s">
        <v>717</v>
      </c>
      <c r="S180" s="3" t="s">
        <v>2408</v>
      </c>
      <c r="T180" s="34" t="s">
        <v>1456</v>
      </c>
      <c r="U180" t="s">
        <v>1856</v>
      </c>
    </row>
    <row r="181" spans="2:21">
      <c r="B181" s="8">
        <v>171</v>
      </c>
      <c r="D181" s="3" t="s">
        <v>2145</v>
      </c>
      <c r="E181" s="44">
        <f>IF(MAX(F181:I181)&gt;0, 1, 0)</f>
        <v>1</v>
      </c>
      <c r="G181" s="44">
        <v>1</v>
      </c>
      <c r="J181" s="34" t="s">
        <v>2006</v>
      </c>
      <c r="K181" s="34"/>
      <c r="L181" s="34"/>
      <c r="M181" s="34"/>
      <c r="O181" s="68">
        <f>P181+Q181</f>
        <v>0</v>
      </c>
      <c r="R181" s="34" t="s">
        <v>1643</v>
      </c>
      <c r="S181" s="3" t="s">
        <v>2429</v>
      </c>
      <c r="T181" s="34" t="s">
        <v>1457</v>
      </c>
      <c r="U181" t="s">
        <v>1857</v>
      </c>
    </row>
    <row r="182" spans="2:21">
      <c r="B182" s="8">
        <v>172</v>
      </c>
      <c r="D182" s="3" t="s">
        <v>2146</v>
      </c>
      <c r="J182" s="3"/>
      <c r="K182" s="68"/>
      <c r="L182" s="72"/>
      <c r="M182" s="72"/>
      <c r="O182" s="68">
        <f>P182+Q182</f>
        <v>0</v>
      </c>
      <c r="R182" s="34" t="s">
        <v>1643</v>
      </c>
      <c r="S182" s="3" t="s">
        <v>2426</v>
      </c>
      <c r="T182" s="34" t="s">
        <v>1458</v>
      </c>
      <c r="U182" t="s">
        <v>1858</v>
      </c>
    </row>
    <row r="183" spans="2:21">
      <c r="B183" s="8">
        <v>173</v>
      </c>
      <c r="D183" s="3" t="s">
        <v>2147</v>
      </c>
      <c r="J183" s="3"/>
      <c r="K183" s="68"/>
      <c r="L183" s="72"/>
      <c r="M183" s="72"/>
      <c r="O183" s="68">
        <f>P183+Q183</f>
        <v>0</v>
      </c>
      <c r="R183" s="34" t="s">
        <v>1643</v>
      </c>
      <c r="S183" s="3" t="s">
        <v>2430</v>
      </c>
      <c r="T183" s="34" t="s">
        <v>1459</v>
      </c>
      <c r="U183" t="s">
        <v>1859</v>
      </c>
    </row>
    <row r="184" spans="2:21">
      <c r="B184" s="8">
        <v>174</v>
      </c>
      <c r="D184" s="3" t="s">
        <v>2148</v>
      </c>
      <c r="J184" s="3"/>
      <c r="K184" s="68"/>
      <c r="L184" s="72"/>
      <c r="M184" s="72"/>
      <c r="O184" s="68">
        <f>P184+Q184</f>
        <v>0</v>
      </c>
      <c r="R184" s="34" t="s">
        <v>1643</v>
      </c>
      <c r="S184" s="3" t="s">
        <v>2397</v>
      </c>
      <c r="T184" s="34" t="s">
        <v>1460</v>
      </c>
      <c r="U184" t="s">
        <v>1860</v>
      </c>
    </row>
    <row r="185" spans="2:21">
      <c r="B185" s="8">
        <v>175</v>
      </c>
      <c r="D185" s="3" t="s">
        <v>2149</v>
      </c>
      <c r="J185" s="3"/>
      <c r="K185" s="68"/>
      <c r="L185" s="72"/>
      <c r="M185" s="72"/>
      <c r="O185" s="68">
        <f>P185+Q185</f>
        <v>0</v>
      </c>
      <c r="R185" s="34" t="s">
        <v>1643</v>
      </c>
      <c r="S185" s="3" t="s">
        <v>2431</v>
      </c>
      <c r="T185" s="34" t="s">
        <v>1461</v>
      </c>
      <c r="U185" t="s">
        <v>1861</v>
      </c>
    </row>
    <row r="186" spans="2:21">
      <c r="B186" s="8">
        <v>176</v>
      </c>
      <c r="D186" s="3" t="s">
        <v>2150</v>
      </c>
      <c r="E186" s="44">
        <f>IF(MAX(F186:I186)&gt;0, 1, 0)</f>
        <v>1</v>
      </c>
      <c r="F186" s="44">
        <v>1</v>
      </c>
      <c r="G186" s="44">
        <v>1</v>
      </c>
      <c r="J186" s="34" t="s">
        <v>2309</v>
      </c>
      <c r="K186" s="34" t="s">
        <v>268</v>
      </c>
      <c r="L186" s="34"/>
      <c r="M186" s="34"/>
      <c r="O186" s="68">
        <f>P186+Q186</f>
        <v>5</v>
      </c>
      <c r="P186" s="3">
        <v>3</v>
      </c>
      <c r="Q186" s="3">
        <v>2</v>
      </c>
      <c r="R186" s="34" t="s">
        <v>1643</v>
      </c>
      <c r="S186" s="3" t="s">
        <v>2432</v>
      </c>
      <c r="T186" s="34" t="s">
        <v>1462</v>
      </c>
      <c r="U186" t="s">
        <v>1862</v>
      </c>
    </row>
    <row r="187" spans="2:21">
      <c r="B187" s="8">
        <v>177</v>
      </c>
      <c r="D187" s="3" t="s">
        <v>2151</v>
      </c>
      <c r="E187" s="44">
        <f>IF(MAX(F187:I187)&gt;0, 1, 0)</f>
        <v>1</v>
      </c>
      <c r="H187" s="44">
        <v>1</v>
      </c>
      <c r="J187" s="34" t="s">
        <v>2007</v>
      </c>
      <c r="K187" s="68"/>
      <c r="L187" s="72"/>
      <c r="M187" s="72"/>
      <c r="O187" s="68">
        <f>P187+Q187</f>
        <v>0</v>
      </c>
      <c r="R187" s="34" t="s">
        <v>1643</v>
      </c>
      <c r="S187" s="3" t="s">
        <v>2433</v>
      </c>
      <c r="T187" s="34" t="s">
        <v>1463</v>
      </c>
      <c r="U187" t="s">
        <v>1863</v>
      </c>
    </row>
    <row r="188" spans="2:21">
      <c r="B188" s="8">
        <v>178</v>
      </c>
      <c r="D188" s="3" t="s">
        <v>2152</v>
      </c>
      <c r="J188" s="3"/>
      <c r="K188" s="34" t="s">
        <v>268</v>
      </c>
      <c r="L188" s="34"/>
      <c r="M188" s="34"/>
      <c r="O188" s="68">
        <f>P188+Q188</f>
        <v>6</v>
      </c>
      <c r="P188" s="3">
        <v>3</v>
      </c>
      <c r="Q188" s="3">
        <v>3</v>
      </c>
      <c r="R188" s="34" t="s">
        <v>1644</v>
      </c>
      <c r="S188" s="3" t="s">
        <v>2434</v>
      </c>
      <c r="T188" s="34" t="s">
        <v>1464</v>
      </c>
      <c r="U188" t="s">
        <v>1864</v>
      </c>
    </row>
    <row r="189" spans="2:21">
      <c r="B189" s="8">
        <v>179</v>
      </c>
      <c r="D189" s="3" t="s">
        <v>2153</v>
      </c>
      <c r="J189" s="3"/>
      <c r="K189" s="68"/>
      <c r="L189" s="72"/>
      <c r="M189" s="72"/>
      <c r="O189" s="68">
        <f>P189+Q189</f>
        <v>0</v>
      </c>
      <c r="R189" s="34" t="s">
        <v>1644</v>
      </c>
      <c r="S189" s="3" t="s">
        <v>2426</v>
      </c>
      <c r="T189" s="34" t="s">
        <v>1465</v>
      </c>
      <c r="U189" t="s">
        <v>1865</v>
      </c>
    </row>
    <row r="190" spans="2:21">
      <c r="B190" s="8">
        <v>180</v>
      </c>
      <c r="D190" s="3" t="s">
        <v>2154</v>
      </c>
      <c r="E190" s="44">
        <f>IF(MAX(F190:I190)&gt;0, 1, 0)</f>
        <v>1</v>
      </c>
      <c r="F190" s="44">
        <v>1</v>
      </c>
      <c r="J190" s="34" t="s">
        <v>2005</v>
      </c>
      <c r="K190" s="34" t="s">
        <v>268</v>
      </c>
      <c r="L190" s="34"/>
      <c r="M190" s="34"/>
      <c r="O190" s="68">
        <f>P190+Q190</f>
        <v>5</v>
      </c>
      <c r="P190" s="3">
        <v>2</v>
      </c>
      <c r="Q190" s="3">
        <v>3</v>
      </c>
      <c r="R190" s="34" t="s">
        <v>1644</v>
      </c>
      <c r="S190" s="3" t="s">
        <v>2435</v>
      </c>
      <c r="T190" s="34" t="s">
        <v>1466</v>
      </c>
      <c r="U190" t="s">
        <v>1866</v>
      </c>
    </row>
    <row r="191" spans="2:21">
      <c r="B191" s="8">
        <v>181</v>
      </c>
      <c r="D191" s="3" t="s">
        <v>2155</v>
      </c>
      <c r="J191" s="3"/>
      <c r="K191" s="80"/>
      <c r="L191" s="80"/>
      <c r="M191" s="80"/>
      <c r="O191" s="68">
        <f>P191+Q191</f>
        <v>0</v>
      </c>
      <c r="R191" s="34" t="s">
        <v>1644</v>
      </c>
      <c r="S191" s="3" t="s">
        <v>2436</v>
      </c>
      <c r="T191" s="34" t="s">
        <v>1467</v>
      </c>
      <c r="U191" t="s">
        <v>1867</v>
      </c>
    </row>
    <row r="192" spans="2:21">
      <c r="B192" s="8">
        <v>182</v>
      </c>
      <c r="D192" s="3" t="s">
        <v>2156</v>
      </c>
      <c r="J192" s="3"/>
      <c r="K192" s="80"/>
      <c r="L192" s="80"/>
      <c r="M192" s="80"/>
      <c r="O192" s="68">
        <f>P192+Q192</f>
        <v>0</v>
      </c>
      <c r="R192" s="34" t="s">
        <v>794</v>
      </c>
      <c r="S192" s="3" t="s">
        <v>2437</v>
      </c>
      <c r="T192" s="34" t="s">
        <v>1468</v>
      </c>
      <c r="U192" t="s">
        <v>1868</v>
      </c>
    </row>
    <row r="193" spans="2:21">
      <c r="B193" s="8">
        <v>183</v>
      </c>
      <c r="D193" s="3" t="s">
        <v>2157</v>
      </c>
      <c r="J193" s="3"/>
      <c r="K193" s="34" t="s">
        <v>268</v>
      </c>
      <c r="L193" s="34"/>
      <c r="M193" s="34"/>
      <c r="O193" s="68">
        <f>P193+Q193</f>
        <v>6</v>
      </c>
      <c r="P193" s="3">
        <v>3</v>
      </c>
      <c r="Q193" s="3">
        <v>3</v>
      </c>
      <c r="R193" s="34" t="s">
        <v>1645</v>
      </c>
      <c r="S193" s="3" t="s">
        <v>2438</v>
      </c>
      <c r="T193" s="34" t="s">
        <v>1469</v>
      </c>
      <c r="U193" t="s">
        <v>1869</v>
      </c>
    </row>
    <row r="194" spans="2:21">
      <c r="B194" s="8">
        <v>184</v>
      </c>
      <c r="D194" s="3" t="s">
        <v>2158</v>
      </c>
      <c r="E194" s="44">
        <f>IF(MAX(F194:I194)&gt;0, 1, 0)</f>
        <v>1</v>
      </c>
      <c r="H194" s="44">
        <v>1</v>
      </c>
      <c r="J194" s="34" t="s">
        <v>2007</v>
      </c>
      <c r="K194" s="68"/>
      <c r="L194" s="72"/>
      <c r="M194" s="72"/>
      <c r="O194" s="68">
        <f>P194+Q194</f>
        <v>0</v>
      </c>
      <c r="R194" s="34" t="s">
        <v>1645</v>
      </c>
      <c r="S194" s="3" t="s">
        <v>2439</v>
      </c>
      <c r="T194" s="34" t="s">
        <v>1470</v>
      </c>
      <c r="U194" t="s">
        <v>1870</v>
      </c>
    </row>
    <row r="195" spans="2:21">
      <c r="B195" s="8">
        <v>185</v>
      </c>
      <c r="D195" s="3" t="s">
        <v>2159</v>
      </c>
      <c r="J195" s="3"/>
      <c r="K195" s="68"/>
      <c r="L195" s="72"/>
      <c r="M195" s="72"/>
      <c r="O195" s="68">
        <f>P195+Q195</f>
        <v>0</v>
      </c>
      <c r="R195" s="34" t="s">
        <v>1645</v>
      </c>
      <c r="S195" s="3" t="s">
        <v>2437</v>
      </c>
      <c r="T195" s="34" t="s">
        <v>1471</v>
      </c>
      <c r="U195" t="s">
        <v>1871</v>
      </c>
    </row>
    <row r="196" spans="2:21">
      <c r="B196" s="8">
        <v>186</v>
      </c>
      <c r="D196" s="3" t="s">
        <v>2160</v>
      </c>
      <c r="E196" s="44">
        <f>IF(MAX(F196:I196)&gt;0, 1, 0)</f>
        <v>1</v>
      </c>
      <c r="G196" s="44">
        <v>1</v>
      </c>
      <c r="J196" s="34" t="s">
        <v>2006</v>
      </c>
      <c r="K196" s="68"/>
      <c r="L196" s="72"/>
      <c r="M196" s="72"/>
      <c r="O196" s="68">
        <f>P196+Q196</f>
        <v>0</v>
      </c>
      <c r="R196" s="34" t="s">
        <v>1645</v>
      </c>
      <c r="S196" s="3" t="s">
        <v>2401</v>
      </c>
      <c r="T196" s="34" t="s">
        <v>1472</v>
      </c>
      <c r="U196" t="s">
        <v>1872</v>
      </c>
    </row>
    <row r="197" spans="2:21">
      <c r="B197" s="8">
        <v>187</v>
      </c>
      <c r="D197" s="3" t="s">
        <v>2161</v>
      </c>
      <c r="J197" s="3"/>
      <c r="K197" s="80"/>
      <c r="L197" s="80"/>
      <c r="M197" s="80"/>
      <c r="O197" s="68">
        <f>P197+Q197</f>
        <v>0</v>
      </c>
      <c r="R197" s="34" t="s">
        <v>1645</v>
      </c>
      <c r="S197" s="3" t="s">
        <v>2440</v>
      </c>
      <c r="T197" s="34" t="s">
        <v>1473</v>
      </c>
      <c r="U197" t="s">
        <v>1873</v>
      </c>
    </row>
    <row r="198" spans="2:21">
      <c r="B198" s="8">
        <v>188</v>
      </c>
      <c r="D198" s="3" t="s">
        <v>2162</v>
      </c>
      <c r="J198" s="3"/>
      <c r="K198" s="80"/>
      <c r="L198" s="80"/>
      <c r="M198" s="80"/>
      <c r="O198" s="68">
        <f>P198+Q198</f>
        <v>0</v>
      </c>
      <c r="R198" s="34" t="s">
        <v>1645</v>
      </c>
      <c r="S198" s="3" t="s">
        <v>2415</v>
      </c>
      <c r="T198" s="34" t="s">
        <v>1474</v>
      </c>
      <c r="U198" t="s">
        <v>1874</v>
      </c>
    </row>
    <row r="199" spans="2:21">
      <c r="B199" s="8">
        <v>189</v>
      </c>
      <c r="D199" s="3" t="s">
        <v>2163</v>
      </c>
      <c r="E199" s="44">
        <f>IF(MAX(F199:I199)&gt;0, 1, 0)</f>
        <v>1</v>
      </c>
      <c r="G199" s="44">
        <v>1</v>
      </c>
      <c r="J199" s="34" t="s">
        <v>2006</v>
      </c>
      <c r="K199" s="80"/>
      <c r="L199" s="80"/>
      <c r="M199" s="80"/>
      <c r="O199" s="68">
        <f>P199+Q199</f>
        <v>0</v>
      </c>
      <c r="R199" s="34" t="s">
        <v>1645</v>
      </c>
      <c r="S199" s="3" t="s">
        <v>2415</v>
      </c>
      <c r="T199" s="34" t="s">
        <v>1475</v>
      </c>
      <c r="U199" t="s">
        <v>1875</v>
      </c>
    </row>
    <row r="200" spans="2:21">
      <c r="B200" s="8">
        <v>190</v>
      </c>
      <c r="D200" s="3" t="s">
        <v>2164</v>
      </c>
      <c r="J200" s="3"/>
      <c r="K200" s="68"/>
      <c r="L200" s="72"/>
      <c r="M200" s="72"/>
      <c r="O200" s="68">
        <f>P200+Q200</f>
        <v>0</v>
      </c>
      <c r="R200" s="34" t="s">
        <v>1645</v>
      </c>
      <c r="S200" s="3" t="s">
        <v>2441</v>
      </c>
      <c r="T200" s="34" t="s">
        <v>1476</v>
      </c>
      <c r="U200" t="s">
        <v>1876</v>
      </c>
    </row>
    <row r="201" spans="2:21">
      <c r="B201" s="8">
        <v>191</v>
      </c>
      <c r="D201" s="3" t="s">
        <v>2165</v>
      </c>
      <c r="E201" s="44">
        <f>IF(MAX(F201:I201)&gt;0, 1, 0)</f>
        <v>1</v>
      </c>
      <c r="H201" s="44">
        <v>1</v>
      </c>
      <c r="J201" s="34" t="s">
        <v>2007</v>
      </c>
      <c r="K201" s="80"/>
      <c r="L201" s="80"/>
      <c r="M201" s="80"/>
      <c r="O201" s="68">
        <f>P201+Q201</f>
        <v>0</v>
      </c>
      <c r="R201" s="34" t="s">
        <v>792</v>
      </c>
      <c r="S201" s="3" t="s">
        <v>2442</v>
      </c>
      <c r="T201" s="34" t="s">
        <v>1477</v>
      </c>
      <c r="U201" t="s">
        <v>1877</v>
      </c>
    </row>
    <row r="202" spans="2:21">
      <c r="B202" s="8">
        <v>192</v>
      </c>
      <c r="D202" s="3" t="s">
        <v>2166</v>
      </c>
      <c r="J202" s="3"/>
      <c r="K202" s="68"/>
      <c r="L202" s="72"/>
      <c r="M202" s="72"/>
      <c r="O202" s="68">
        <f>P202+Q202</f>
        <v>0</v>
      </c>
      <c r="R202" s="34" t="s">
        <v>792</v>
      </c>
      <c r="S202" s="3" t="s">
        <v>2443</v>
      </c>
      <c r="T202" s="34" t="s">
        <v>1478</v>
      </c>
      <c r="U202" t="s">
        <v>1878</v>
      </c>
    </row>
    <row r="203" spans="2:21">
      <c r="B203" s="8">
        <v>193</v>
      </c>
      <c r="D203" s="3" t="s">
        <v>2167</v>
      </c>
      <c r="J203" s="3"/>
      <c r="K203" s="68"/>
      <c r="L203" s="72"/>
      <c r="M203" s="72"/>
      <c r="O203" s="68">
        <f>P203+Q203</f>
        <v>0</v>
      </c>
      <c r="R203" s="34" t="s">
        <v>792</v>
      </c>
      <c r="S203" s="3" t="s">
        <v>2386</v>
      </c>
      <c r="T203" s="34" t="s">
        <v>1479</v>
      </c>
      <c r="U203" t="s">
        <v>1879</v>
      </c>
    </row>
    <row r="204" spans="2:21">
      <c r="B204" s="8">
        <v>194</v>
      </c>
      <c r="D204" s="3" t="s">
        <v>2168</v>
      </c>
      <c r="J204" s="3"/>
      <c r="K204" s="80"/>
      <c r="L204" s="80"/>
      <c r="M204" s="80"/>
      <c r="O204" s="68">
        <f>P204+Q204</f>
        <v>0</v>
      </c>
      <c r="R204" s="34" t="s">
        <v>792</v>
      </c>
      <c r="S204" s="3" t="s">
        <v>2444</v>
      </c>
      <c r="T204" s="34" t="s">
        <v>1480</v>
      </c>
      <c r="U204" t="s">
        <v>1880</v>
      </c>
    </row>
    <row r="205" spans="2:21">
      <c r="B205" s="8">
        <v>195</v>
      </c>
      <c r="D205" s="3" t="s">
        <v>2169</v>
      </c>
      <c r="J205" s="3"/>
      <c r="K205" s="80"/>
      <c r="L205" s="80"/>
      <c r="M205" s="80"/>
      <c r="O205" s="68">
        <f>P205+Q205</f>
        <v>0</v>
      </c>
      <c r="R205" s="34" t="s">
        <v>839</v>
      </c>
      <c r="S205" s="3" t="s">
        <v>2426</v>
      </c>
      <c r="T205" s="34" t="s">
        <v>1481</v>
      </c>
      <c r="U205" t="s">
        <v>1881</v>
      </c>
    </row>
    <row r="206" spans="2:21">
      <c r="B206" s="8">
        <v>196</v>
      </c>
      <c r="D206" s="3" t="s">
        <v>2170</v>
      </c>
      <c r="E206" s="44">
        <f>IF(MAX(F206:I206)&gt;0, 1, 0)</f>
        <v>1</v>
      </c>
      <c r="H206" s="44">
        <v>1</v>
      </c>
      <c r="J206" s="34" t="s">
        <v>2007</v>
      </c>
      <c r="K206" s="68"/>
      <c r="L206" s="72"/>
      <c r="M206" s="72"/>
      <c r="O206" s="68">
        <f>P206+Q206</f>
        <v>0</v>
      </c>
      <c r="R206" s="34" t="s">
        <v>839</v>
      </c>
      <c r="S206" s="3" t="s">
        <v>2426</v>
      </c>
      <c r="T206" s="34" t="s">
        <v>1482</v>
      </c>
      <c r="U206" t="s">
        <v>1882</v>
      </c>
    </row>
    <row r="207" spans="2:21">
      <c r="B207" s="8">
        <v>197</v>
      </c>
      <c r="D207" s="3" t="s">
        <v>2171</v>
      </c>
      <c r="J207" s="3"/>
      <c r="K207" s="68"/>
      <c r="L207" s="72"/>
      <c r="M207" s="72"/>
      <c r="O207" s="68">
        <f>P207+Q207</f>
        <v>0</v>
      </c>
      <c r="R207" s="34" t="s">
        <v>839</v>
      </c>
      <c r="S207" s="3" t="s">
        <v>2445</v>
      </c>
      <c r="T207" s="34" t="s">
        <v>1483</v>
      </c>
      <c r="U207" t="s">
        <v>1883</v>
      </c>
    </row>
    <row r="208" spans="2:21">
      <c r="B208" s="8">
        <v>198</v>
      </c>
      <c r="D208" s="3" t="s">
        <v>2172</v>
      </c>
      <c r="E208" s="44">
        <f>IF(MAX(F208:I208)&gt;0, 1, 0)</f>
        <v>1</v>
      </c>
      <c r="G208" s="44">
        <v>1</v>
      </c>
      <c r="J208" s="34" t="s">
        <v>2006</v>
      </c>
      <c r="K208" s="80"/>
      <c r="L208" s="80"/>
      <c r="M208" s="80"/>
      <c r="O208" s="68">
        <f>P208+Q208</f>
        <v>0</v>
      </c>
      <c r="R208" s="34" t="s">
        <v>839</v>
      </c>
      <c r="S208" s="3" t="s">
        <v>2446</v>
      </c>
      <c r="T208" s="34" t="s">
        <v>1484</v>
      </c>
      <c r="U208" t="s">
        <v>1884</v>
      </c>
    </row>
    <row r="209" spans="2:21">
      <c r="B209" s="8">
        <v>199</v>
      </c>
      <c r="D209" s="3" t="s">
        <v>2173</v>
      </c>
      <c r="J209" s="3"/>
      <c r="K209" s="68"/>
      <c r="L209" s="72"/>
      <c r="M209" s="72"/>
      <c r="O209" s="68">
        <f>P209+Q209</f>
        <v>0</v>
      </c>
      <c r="R209" s="34" t="s">
        <v>839</v>
      </c>
      <c r="S209" s="3" t="s">
        <v>2447</v>
      </c>
      <c r="T209" s="34" t="s">
        <v>1485</v>
      </c>
      <c r="U209" t="s">
        <v>1885</v>
      </c>
    </row>
    <row r="210" spans="2:21">
      <c r="B210" s="8">
        <v>200</v>
      </c>
      <c r="D210" s="3" t="s">
        <v>2174</v>
      </c>
      <c r="J210" s="3"/>
      <c r="K210" s="68"/>
      <c r="L210" s="72"/>
      <c r="M210" s="72"/>
      <c r="O210" s="68">
        <f>P210+Q210</f>
        <v>0</v>
      </c>
      <c r="R210" s="34" t="s">
        <v>839</v>
      </c>
      <c r="S210" s="3" t="s">
        <v>2439</v>
      </c>
      <c r="T210" s="34" t="s">
        <v>1486</v>
      </c>
      <c r="U210" t="s">
        <v>1886</v>
      </c>
    </row>
    <row r="211" spans="2:21">
      <c r="B211" s="8">
        <v>201</v>
      </c>
      <c r="D211" s="3" t="s">
        <v>2175</v>
      </c>
      <c r="E211" s="44">
        <f>IF(MAX(F211:I211)&gt;0, 1, 0)</f>
        <v>1</v>
      </c>
      <c r="H211" s="44">
        <v>1</v>
      </c>
      <c r="J211" s="34" t="s">
        <v>2304</v>
      </c>
      <c r="K211" s="80" t="s">
        <v>2543</v>
      </c>
      <c r="L211" s="80"/>
      <c r="M211" s="80"/>
      <c r="O211" s="68">
        <f>P211+Q211</f>
        <v>7</v>
      </c>
      <c r="P211" s="3">
        <v>4</v>
      </c>
      <c r="Q211" s="3">
        <v>3</v>
      </c>
      <c r="R211" s="34" t="s">
        <v>839</v>
      </c>
      <c r="S211" s="3" t="s">
        <v>2448</v>
      </c>
      <c r="T211" s="34" t="s">
        <v>1487</v>
      </c>
      <c r="U211" t="s">
        <v>1887</v>
      </c>
    </row>
    <row r="212" spans="2:21">
      <c r="B212" s="8">
        <v>202</v>
      </c>
      <c r="D212" s="3" t="s">
        <v>2176</v>
      </c>
      <c r="E212" s="44">
        <f>IF(MAX(F212:I212)&gt;0, 1, 0)</f>
        <v>1</v>
      </c>
      <c r="F212" s="44">
        <v>1</v>
      </c>
      <c r="G212" s="44">
        <v>1</v>
      </c>
      <c r="J212" s="3" t="s">
        <v>2536</v>
      </c>
      <c r="K212" s="34" t="s">
        <v>268</v>
      </c>
      <c r="L212" s="34"/>
      <c r="M212" s="34"/>
      <c r="O212" s="68">
        <f>P212+Q212</f>
        <v>5</v>
      </c>
      <c r="P212" s="3">
        <v>3</v>
      </c>
      <c r="Q212" s="3">
        <v>2</v>
      </c>
      <c r="R212" s="34" t="s">
        <v>731</v>
      </c>
      <c r="S212" s="3" t="s">
        <v>2449</v>
      </c>
      <c r="T212" s="34" t="s">
        <v>1488</v>
      </c>
      <c r="U212" t="s">
        <v>1888</v>
      </c>
    </row>
    <row r="213" spans="2:21">
      <c r="B213" s="8">
        <v>203</v>
      </c>
      <c r="D213" s="3" t="s">
        <v>2177</v>
      </c>
      <c r="J213" s="3"/>
      <c r="K213" s="80"/>
      <c r="L213" s="80"/>
      <c r="M213" s="80"/>
      <c r="O213" s="68">
        <f>P213+Q213</f>
        <v>16</v>
      </c>
      <c r="P213" s="3">
        <v>7</v>
      </c>
      <c r="Q213" s="3">
        <v>9</v>
      </c>
      <c r="R213" s="34" t="s">
        <v>731</v>
      </c>
      <c r="S213" s="3" t="s">
        <v>2450</v>
      </c>
      <c r="T213" s="34" t="s">
        <v>1489</v>
      </c>
      <c r="U213" t="s">
        <v>1889</v>
      </c>
    </row>
    <row r="214" spans="2:21">
      <c r="B214" s="8">
        <v>204</v>
      </c>
      <c r="D214" s="3" t="s">
        <v>2178</v>
      </c>
      <c r="J214" s="3"/>
      <c r="K214" s="68"/>
      <c r="L214" s="72"/>
      <c r="M214" s="72"/>
      <c r="O214" s="68">
        <f>P214+Q214</f>
        <v>0</v>
      </c>
      <c r="R214" s="34" t="s">
        <v>817</v>
      </c>
      <c r="S214" s="3" t="s">
        <v>2451</v>
      </c>
      <c r="T214" s="34" t="s">
        <v>1490</v>
      </c>
      <c r="U214" t="s">
        <v>1890</v>
      </c>
    </row>
    <row r="215" spans="2:21">
      <c r="B215" s="8">
        <v>205</v>
      </c>
      <c r="D215" s="3" t="s">
        <v>2179</v>
      </c>
      <c r="J215" s="3"/>
      <c r="K215" s="80"/>
      <c r="L215" s="80"/>
      <c r="M215" s="80"/>
      <c r="O215" s="68">
        <f>P215+Q215</f>
        <v>0</v>
      </c>
      <c r="R215" s="34" t="s">
        <v>817</v>
      </c>
      <c r="S215" s="3" t="s">
        <v>2452</v>
      </c>
      <c r="T215" s="34" t="s">
        <v>1491</v>
      </c>
      <c r="U215" t="s">
        <v>1891</v>
      </c>
    </row>
    <row r="216" spans="2:21">
      <c r="B216" s="8">
        <v>206</v>
      </c>
      <c r="C216" s="44" t="s">
        <v>2315</v>
      </c>
      <c r="D216" s="3" t="s">
        <v>2180</v>
      </c>
      <c r="J216" s="3"/>
      <c r="K216" s="29" t="s">
        <v>1263</v>
      </c>
      <c r="L216" s="29"/>
      <c r="M216" s="29"/>
      <c r="O216" s="68">
        <f>P216+Q216</f>
        <v>11</v>
      </c>
      <c r="P216" s="3">
        <v>4</v>
      </c>
      <c r="Q216" s="3">
        <v>7</v>
      </c>
      <c r="R216" s="34" t="s">
        <v>1646</v>
      </c>
      <c r="S216" s="3" t="s">
        <v>2453</v>
      </c>
      <c r="T216" s="34" t="s">
        <v>1492</v>
      </c>
      <c r="U216" t="s">
        <v>1892</v>
      </c>
    </row>
    <row r="217" spans="2:21">
      <c r="B217" s="8">
        <v>207</v>
      </c>
      <c r="D217" s="3" t="s">
        <v>2181</v>
      </c>
      <c r="E217" s="44">
        <f>IF(MAX(F217:I217)&gt;0, 1, 0)</f>
        <v>1</v>
      </c>
      <c r="H217" s="44">
        <v>1</v>
      </c>
      <c r="J217" s="34" t="s">
        <v>2007</v>
      </c>
      <c r="K217" s="34" t="s">
        <v>268</v>
      </c>
      <c r="L217" s="34"/>
      <c r="M217" s="34"/>
      <c r="O217" s="68">
        <f>P217+Q217</f>
        <v>6</v>
      </c>
      <c r="P217" s="3">
        <v>2</v>
      </c>
      <c r="Q217" s="3">
        <v>4</v>
      </c>
      <c r="R217" s="34" t="s">
        <v>1646</v>
      </c>
      <c r="S217" s="3" t="s">
        <v>2454</v>
      </c>
      <c r="T217" s="34" t="s">
        <v>1493</v>
      </c>
      <c r="U217" t="s">
        <v>1893</v>
      </c>
    </row>
    <row r="218" spans="2:21">
      <c r="B218" s="8">
        <v>208</v>
      </c>
      <c r="D218" s="3" t="s">
        <v>2182</v>
      </c>
      <c r="J218" s="3"/>
      <c r="K218" s="34" t="s">
        <v>268</v>
      </c>
      <c r="L218" s="34"/>
      <c r="M218" s="34"/>
      <c r="O218" s="68">
        <f>P218+Q218</f>
        <v>4</v>
      </c>
      <c r="P218" s="3">
        <v>2</v>
      </c>
      <c r="Q218" s="3">
        <v>2</v>
      </c>
      <c r="R218" s="34" t="s">
        <v>1647</v>
      </c>
      <c r="S218" s="3" t="s">
        <v>2415</v>
      </c>
      <c r="T218" s="34" t="s">
        <v>1494</v>
      </c>
      <c r="U218" t="s">
        <v>1894</v>
      </c>
    </row>
    <row r="219" spans="2:21">
      <c r="B219" s="8">
        <v>209</v>
      </c>
      <c r="D219" s="3" t="s">
        <v>2183</v>
      </c>
      <c r="J219" s="3"/>
      <c r="K219" s="80"/>
      <c r="L219" s="80"/>
      <c r="M219" s="80"/>
      <c r="O219" s="68">
        <f>P219+Q219</f>
        <v>0</v>
      </c>
      <c r="R219" s="34" t="s">
        <v>1647</v>
      </c>
      <c r="S219" s="3" t="s">
        <v>2455</v>
      </c>
      <c r="T219" s="34" t="s">
        <v>1495</v>
      </c>
      <c r="U219" t="s">
        <v>1895</v>
      </c>
    </row>
    <row r="220" spans="2:21">
      <c r="B220" s="8">
        <v>210</v>
      </c>
      <c r="D220" s="3" t="s">
        <v>2184</v>
      </c>
      <c r="E220" s="44">
        <f>IF(MAX(F220:I220)&gt;0, 1, 0)</f>
        <v>1</v>
      </c>
      <c r="G220" s="44">
        <v>1</v>
      </c>
      <c r="J220" s="34" t="s">
        <v>2006</v>
      </c>
      <c r="K220" s="80"/>
      <c r="L220" s="80"/>
      <c r="M220" s="80"/>
      <c r="O220" s="68">
        <f>P220+Q220</f>
        <v>0</v>
      </c>
      <c r="R220" s="34" t="s">
        <v>879</v>
      </c>
      <c r="S220" s="3" t="s">
        <v>2456</v>
      </c>
      <c r="T220" s="34" t="s">
        <v>1496</v>
      </c>
      <c r="U220" t="s">
        <v>1896</v>
      </c>
    </row>
    <row r="221" spans="2:21">
      <c r="B221" s="8">
        <v>211</v>
      </c>
      <c r="D221" s="3" t="s">
        <v>2185</v>
      </c>
      <c r="J221" s="3"/>
      <c r="K221" s="80"/>
      <c r="L221" s="80"/>
      <c r="M221" s="80"/>
      <c r="O221" s="68">
        <f>P221+Q221</f>
        <v>0</v>
      </c>
      <c r="R221" s="34" t="s">
        <v>879</v>
      </c>
      <c r="S221" s="3" t="s">
        <v>2456</v>
      </c>
      <c r="T221" s="34" t="s">
        <v>1497</v>
      </c>
      <c r="U221" t="s">
        <v>1897</v>
      </c>
    </row>
    <row r="222" spans="2:21">
      <c r="B222" s="8">
        <v>212</v>
      </c>
      <c r="D222" s="3" t="s">
        <v>2186</v>
      </c>
      <c r="E222" s="44">
        <f>IF(MAX(F222:I222)&gt;0, 1, 0)</f>
        <v>1</v>
      </c>
      <c r="H222" s="44">
        <v>1</v>
      </c>
      <c r="J222" s="34" t="s">
        <v>2007</v>
      </c>
      <c r="K222" s="68"/>
      <c r="L222" s="72"/>
      <c r="M222" s="72"/>
      <c r="O222" s="68">
        <f>P222+Q222</f>
        <v>0</v>
      </c>
      <c r="R222" s="34" t="s">
        <v>879</v>
      </c>
      <c r="S222" s="3" t="s">
        <v>2456</v>
      </c>
      <c r="T222" s="34" t="s">
        <v>1498</v>
      </c>
      <c r="U222" t="s">
        <v>1898</v>
      </c>
    </row>
    <row r="223" spans="2:21">
      <c r="B223" s="8">
        <v>213</v>
      </c>
      <c r="D223" s="3" t="s">
        <v>2187</v>
      </c>
      <c r="J223" s="3"/>
      <c r="K223" s="68"/>
      <c r="L223" s="72"/>
      <c r="M223" s="72"/>
      <c r="O223" s="68">
        <f>P223+Q223</f>
        <v>0</v>
      </c>
      <c r="R223" s="34" t="s">
        <v>879</v>
      </c>
      <c r="S223" s="3" t="s">
        <v>2457</v>
      </c>
      <c r="T223" s="34" t="s">
        <v>1499</v>
      </c>
      <c r="U223" t="s">
        <v>1899</v>
      </c>
    </row>
    <row r="224" spans="2:21">
      <c r="B224" s="8">
        <v>214</v>
      </c>
      <c r="D224" s="3" t="s">
        <v>2188</v>
      </c>
      <c r="E224" s="44">
        <f>IF(MAX(F224:I224)&gt;0, 1, 0)</f>
        <v>1</v>
      </c>
      <c r="H224" s="44">
        <v>1</v>
      </c>
      <c r="J224" s="34" t="s">
        <v>2007</v>
      </c>
      <c r="K224" s="80"/>
      <c r="L224" s="80"/>
      <c r="M224" s="80"/>
      <c r="O224" s="68">
        <f>P224+Q224</f>
        <v>0</v>
      </c>
      <c r="R224" s="34" t="s">
        <v>879</v>
      </c>
      <c r="S224" s="3" t="s">
        <v>2457</v>
      </c>
      <c r="T224" s="34" t="s">
        <v>1499</v>
      </c>
      <c r="U224" t="s">
        <v>1900</v>
      </c>
    </row>
    <row r="225" spans="2:21">
      <c r="B225" s="8">
        <v>215</v>
      </c>
      <c r="D225" s="3" t="s">
        <v>2189</v>
      </c>
      <c r="J225" s="3"/>
      <c r="K225" s="80"/>
      <c r="L225" s="80"/>
      <c r="M225" s="80"/>
      <c r="O225" s="68">
        <f>P225+Q225</f>
        <v>0</v>
      </c>
      <c r="R225" s="34" t="s">
        <v>1648</v>
      </c>
      <c r="S225" s="3" t="s">
        <v>2443</v>
      </c>
      <c r="T225" s="34" t="s">
        <v>1500</v>
      </c>
      <c r="U225" t="s">
        <v>1901</v>
      </c>
    </row>
    <row r="226" spans="2:21">
      <c r="B226" s="8">
        <v>216</v>
      </c>
      <c r="D226" s="3" t="s">
        <v>2190</v>
      </c>
      <c r="J226" s="3"/>
      <c r="K226" s="34" t="s">
        <v>268</v>
      </c>
      <c r="L226" s="34"/>
      <c r="M226" s="34"/>
      <c r="O226" s="68">
        <f>P226+Q226</f>
        <v>4</v>
      </c>
      <c r="P226" s="3">
        <v>2</v>
      </c>
      <c r="Q226" s="3">
        <v>2</v>
      </c>
      <c r="R226" s="34" t="s">
        <v>1648</v>
      </c>
      <c r="S226" s="3" t="s">
        <v>2458</v>
      </c>
      <c r="T226" s="34" t="s">
        <v>1501</v>
      </c>
      <c r="U226" t="s">
        <v>1902</v>
      </c>
    </row>
    <row r="227" spans="2:21">
      <c r="B227" s="8">
        <v>217</v>
      </c>
      <c r="D227" s="3" t="s">
        <v>2191</v>
      </c>
      <c r="E227" s="44">
        <f>IF(MAX(F227:I227)&gt;0, 1, 0)</f>
        <v>1</v>
      </c>
      <c r="F227" s="44">
        <v>1</v>
      </c>
      <c r="J227" s="34" t="s">
        <v>2005</v>
      </c>
      <c r="K227" s="34" t="s">
        <v>268</v>
      </c>
      <c r="L227" s="34"/>
      <c r="M227" s="34"/>
      <c r="O227" s="68">
        <f>P227+Q227</f>
        <v>7</v>
      </c>
      <c r="P227" s="3">
        <v>3</v>
      </c>
      <c r="Q227" s="3">
        <v>4</v>
      </c>
      <c r="R227" s="34" t="s">
        <v>1648</v>
      </c>
      <c r="S227" s="3" t="s">
        <v>2459</v>
      </c>
      <c r="T227" s="34" t="s">
        <v>1502</v>
      </c>
      <c r="U227" t="s">
        <v>1903</v>
      </c>
    </row>
    <row r="228" spans="2:21">
      <c r="B228" s="8">
        <v>218</v>
      </c>
      <c r="D228" s="3" t="s">
        <v>2192</v>
      </c>
      <c r="E228" s="44">
        <f>IF(MAX(F228:I228)&gt;0, 1, 0)</f>
        <v>1</v>
      </c>
      <c r="H228" s="44">
        <v>1</v>
      </c>
      <c r="J228" s="34" t="s">
        <v>2007</v>
      </c>
      <c r="K228" s="80"/>
      <c r="L228" s="80"/>
      <c r="M228" s="80"/>
      <c r="O228" s="68">
        <f>P228+Q228</f>
        <v>0</v>
      </c>
      <c r="R228" s="34" t="s">
        <v>1648</v>
      </c>
      <c r="S228" s="3" t="s">
        <v>2460</v>
      </c>
      <c r="T228" s="34" t="s">
        <v>1503</v>
      </c>
      <c r="U228" t="s">
        <v>1904</v>
      </c>
    </row>
    <row r="229" spans="2:21">
      <c r="B229" s="8">
        <v>219</v>
      </c>
      <c r="D229" s="3" t="s">
        <v>2193</v>
      </c>
      <c r="E229" s="44">
        <f>IF(MAX(F229:I229)&gt;0, 1, 0)</f>
        <v>1</v>
      </c>
      <c r="F229" s="44">
        <v>1</v>
      </c>
      <c r="G229" s="44">
        <v>1</v>
      </c>
      <c r="J229" s="3" t="s">
        <v>2537</v>
      </c>
      <c r="K229" s="68"/>
      <c r="L229" s="72"/>
      <c r="M229" s="72"/>
      <c r="O229" s="68">
        <f>P229+Q229</f>
        <v>0</v>
      </c>
      <c r="R229" s="34" t="s">
        <v>710</v>
      </c>
      <c r="S229" s="3" t="s">
        <v>2461</v>
      </c>
      <c r="T229" s="34" t="s">
        <v>1504</v>
      </c>
      <c r="U229" t="s">
        <v>1905</v>
      </c>
    </row>
    <row r="230" spans="2:21">
      <c r="B230" s="8">
        <v>220</v>
      </c>
      <c r="D230" s="3" t="s">
        <v>2194</v>
      </c>
      <c r="J230" s="3"/>
      <c r="K230" s="80"/>
      <c r="L230" s="80"/>
      <c r="M230" s="80"/>
      <c r="O230" s="68">
        <f>P230+Q230</f>
        <v>0</v>
      </c>
      <c r="R230" s="34" t="s">
        <v>710</v>
      </c>
      <c r="S230" s="3" t="s">
        <v>2462</v>
      </c>
      <c r="T230" s="34" t="s">
        <v>1505</v>
      </c>
      <c r="U230" t="s">
        <v>1906</v>
      </c>
    </row>
    <row r="231" spans="2:21">
      <c r="B231" s="8">
        <v>221</v>
      </c>
      <c r="D231" s="3" t="s">
        <v>2195</v>
      </c>
      <c r="J231" s="3"/>
      <c r="K231" s="80"/>
      <c r="L231" s="80"/>
      <c r="M231" s="80"/>
      <c r="O231" s="68">
        <f>P231+Q231</f>
        <v>0</v>
      </c>
      <c r="R231" s="34" t="s">
        <v>710</v>
      </c>
      <c r="S231" s="3" t="s">
        <v>2396</v>
      </c>
      <c r="T231" s="34" t="s">
        <v>1506</v>
      </c>
      <c r="U231" t="s">
        <v>1907</v>
      </c>
    </row>
    <row r="232" spans="2:21">
      <c r="B232" s="8">
        <v>222</v>
      </c>
      <c r="D232" s="3" t="s">
        <v>2196</v>
      </c>
      <c r="J232" s="3"/>
      <c r="K232" s="80"/>
      <c r="L232" s="80"/>
      <c r="M232" s="80"/>
      <c r="O232" s="68">
        <f>P232+Q232</f>
        <v>0</v>
      </c>
      <c r="R232" s="34" t="s">
        <v>874</v>
      </c>
      <c r="S232" s="3" t="s">
        <v>2426</v>
      </c>
      <c r="T232" s="34" t="s">
        <v>1507</v>
      </c>
      <c r="U232" t="s">
        <v>1908</v>
      </c>
    </row>
    <row r="233" spans="2:21">
      <c r="B233" s="8">
        <v>223</v>
      </c>
      <c r="D233" s="3" t="s">
        <v>2197</v>
      </c>
      <c r="E233" s="44">
        <f>IF(MAX(F233:I233)&gt;0, 1, 0)</f>
        <v>1</v>
      </c>
      <c r="G233" s="44">
        <v>1</v>
      </c>
      <c r="J233" s="34" t="s">
        <v>2006</v>
      </c>
      <c r="K233" s="34" t="s">
        <v>268</v>
      </c>
      <c r="L233" s="34"/>
      <c r="M233" s="34"/>
      <c r="O233" s="68">
        <f>P233+Q233</f>
        <v>7</v>
      </c>
      <c r="P233" s="3">
        <v>4</v>
      </c>
      <c r="Q233" s="3">
        <v>3</v>
      </c>
      <c r="R233" s="34" t="s">
        <v>874</v>
      </c>
      <c r="S233" s="3" t="s">
        <v>2414</v>
      </c>
      <c r="T233" s="34" t="s">
        <v>1508</v>
      </c>
      <c r="U233" t="s">
        <v>1909</v>
      </c>
    </row>
    <row r="234" spans="2:21">
      <c r="B234" s="8">
        <v>224</v>
      </c>
      <c r="D234" s="3" t="s">
        <v>2198</v>
      </c>
      <c r="E234" s="44">
        <f>IF(MAX(F234:I234)&gt;0, 1, 0)</f>
        <v>1</v>
      </c>
      <c r="F234" s="44">
        <v>1</v>
      </c>
      <c r="H234" s="44">
        <v>1</v>
      </c>
      <c r="J234" s="3" t="s">
        <v>2538</v>
      </c>
      <c r="K234" s="68"/>
      <c r="L234" s="72"/>
      <c r="M234" s="72"/>
      <c r="O234" s="68">
        <f>P234+Q234</f>
        <v>0</v>
      </c>
      <c r="R234" s="34" t="s">
        <v>874</v>
      </c>
      <c r="S234" s="3" t="s">
        <v>2463</v>
      </c>
      <c r="T234" s="34" t="s">
        <v>1509</v>
      </c>
      <c r="U234" t="s">
        <v>1910</v>
      </c>
    </row>
    <row r="235" spans="2:21">
      <c r="B235" s="8">
        <v>225</v>
      </c>
      <c r="D235" s="3" t="s">
        <v>2199</v>
      </c>
      <c r="J235" s="3"/>
      <c r="K235" s="34" t="s">
        <v>268</v>
      </c>
      <c r="L235" s="34"/>
      <c r="M235" s="34"/>
      <c r="O235" s="68">
        <f>P235+Q235</f>
        <v>6</v>
      </c>
      <c r="P235" s="3">
        <v>3</v>
      </c>
      <c r="Q235" s="3">
        <v>3</v>
      </c>
      <c r="R235" s="34" t="s">
        <v>1649</v>
      </c>
      <c r="S235" s="3" t="s">
        <v>2464</v>
      </c>
      <c r="T235" s="34" t="s">
        <v>1510</v>
      </c>
      <c r="U235" t="s">
        <v>1911</v>
      </c>
    </row>
    <row r="236" spans="2:21">
      <c r="B236" s="8">
        <v>226</v>
      </c>
      <c r="D236" s="3" t="s">
        <v>2200</v>
      </c>
      <c r="J236" s="3"/>
      <c r="K236" s="34" t="s">
        <v>268</v>
      </c>
      <c r="L236" s="34"/>
      <c r="M236" s="34"/>
      <c r="O236" s="68">
        <f>P236+Q236</f>
        <v>7</v>
      </c>
      <c r="P236" s="3">
        <v>4</v>
      </c>
      <c r="Q236" s="3">
        <v>3</v>
      </c>
      <c r="R236" s="34" t="s">
        <v>1649</v>
      </c>
      <c r="S236" s="3" t="s">
        <v>2396</v>
      </c>
      <c r="T236" s="34" t="s">
        <v>1511</v>
      </c>
      <c r="U236" t="s">
        <v>1912</v>
      </c>
    </row>
    <row r="237" spans="2:21">
      <c r="B237" s="8">
        <v>227</v>
      </c>
      <c r="D237" s="3" t="s">
        <v>2201</v>
      </c>
      <c r="J237" s="3"/>
      <c r="K237" s="34" t="s">
        <v>268</v>
      </c>
      <c r="L237" s="34"/>
      <c r="M237" s="34"/>
      <c r="O237" s="68">
        <f>P237+Q237</f>
        <v>5</v>
      </c>
      <c r="P237" s="3">
        <v>2</v>
      </c>
      <c r="Q237" s="3">
        <v>3</v>
      </c>
      <c r="R237" s="34" t="s">
        <v>1650</v>
      </c>
      <c r="S237" s="3" t="s">
        <v>2465</v>
      </c>
      <c r="T237" s="34" t="s">
        <v>1512</v>
      </c>
      <c r="U237" t="s">
        <v>1913</v>
      </c>
    </row>
    <row r="238" spans="2:21">
      <c r="B238" s="8">
        <v>228</v>
      </c>
      <c r="D238" s="3" t="s">
        <v>2202</v>
      </c>
      <c r="J238" s="3"/>
      <c r="K238" s="68"/>
      <c r="L238" s="72"/>
      <c r="M238" s="72"/>
      <c r="O238" s="68">
        <f>P238+Q238</f>
        <v>0</v>
      </c>
      <c r="R238" s="34" t="s">
        <v>1650</v>
      </c>
      <c r="S238" s="3" t="s">
        <v>2419</v>
      </c>
      <c r="T238" s="34" t="s">
        <v>1513</v>
      </c>
      <c r="U238" t="s">
        <v>1914</v>
      </c>
    </row>
    <row r="239" spans="2:21">
      <c r="B239" s="8">
        <v>229</v>
      </c>
      <c r="D239" s="3" t="s">
        <v>2203</v>
      </c>
      <c r="E239" s="44">
        <f>IF(MAX(F239:I239)&gt;0, 1, 0)</f>
        <v>1</v>
      </c>
      <c r="G239" s="44">
        <v>1</v>
      </c>
      <c r="J239" s="34" t="s">
        <v>2006</v>
      </c>
      <c r="K239" s="34" t="s">
        <v>268</v>
      </c>
      <c r="L239" s="34"/>
      <c r="M239" s="34"/>
      <c r="O239" s="68">
        <f>P239+Q239</f>
        <v>6</v>
      </c>
      <c r="P239" s="3">
        <v>3</v>
      </c>
      <c r="Q239" s="3">
        <v>3</v>
      </c>
      <c r="R239" s="34" t="s">
        <v>1651</v>
      </c>
      <c r="S239" s="3" t="s">
        <v>2466</v>
      </c>
      <c r="T239" s="34" t="s">
        <v>1514</v>
      </c>
      <c r="U239" t="s">
        <v>1915</v>
      </c>
    </row>
    <row r="240" spans="2:21">
      <c r="B240" s="8">
        <v>230</v>
      </c>
      <c r="D240" s="3" t="s">
        <v>2204</v>
      </c>
      <c r="J240" s="3"/>
      <c r="K240" s="80"/>
      <c r="L240" s="80"/>
      <c r="M240" s="80"/>
      <c r="O240" s="68">
        <f>P240+Q240</f>
        <v>0</v>
      </c>
      <c r="R240" s="34" t="s">
        <v>1651</v>
      </c>
      <c r="S240" s="3" t="s">
        <v>2467</v>
      </c>
      <c r="T240" s="34" t="s">
        <v>1515</v>
      </c>
      <c r="U240" t="s">
        <v>1916</v>
      </c>
    </row>
    <row r="241" spans="2:21">
      <c r="B241" s="8">
        <v>231</v>
      </c>
      <c r="D241" s="3" t="s">
        <v>2205</v>
      </c>
      <c r="J241" s="3"/>
      <c r="K241" s="68"/>
      <c r="L241" s="72"/>
      <c r="M241" s="72"/>
      <c r="O241" s="68">
        <f>P241+Q241</f>
        <v>0</v>
      </c>
      <c r="R241" s="34" t="s">
        <v>1652</v>
      </c>
      <c r="S241" s="3" t="s">
        <v>2468</v>
      </c>
      <c r="T241" s="34" t="s">
        <v>1516</v>
      </c>
      <c r="U241" t="s">
        <v>1169</v>
      </c>
    </row>
    <row r="242" spans="2:21">
      <c r="B242" s="8">
        <v>232</v>
      </c>
      <c r="D242" s="3" t="s">
        <v>2206</v>
      </c>
      <c r="E242" s="44">
        <f>IF(MAX(F242:I242)&gt;0, 1, 0)</f>
        <v>1</v>
      </c>
      <c r="G242" s="44">
        <v>1</v>
      </c>
      <c r="J242" s="34" t="s">
        <v>2006</v>
      </c>
      <c r="K242" s="68"/>
      <c r="L242" s="72"/>
      <c r="M242" s="72"/>
      <c r="O242" s="68">
        <f>P242+Q242</f>
        <v>0</v>
      </c>
      <c r="R242" s="34" t="s">
        <v>1652</v>
      </c>
      <c r="S242" s="3" t="s">
        <v>2469</v>
      </c>
      <c r="T242" s="34" t="s">
        <v>1517</v>
      </c>
      <c r="U242" t="s">
        <v>1917</v>
      </c>
    </row>
    <row r="243" spans="2:21">
      <c r="B243" s="8">
        <v>233</v>
      </c>
      <c r="D243" s="3" t="s">
        <v>2207</v>
      </c>
      <c r="J243" s="3"/>
      <c r="K243" s="68"/>
      <c r="L243" s="72"/>
      <c r="M243" s="72"/>
      <c r="O243" s="68">
        <f>P243+Q243</f>
        <v>0</v>
      </c>
      <c r="R243" s="34" t="s">
        <v>1652</v>
      </c>
      <c r="S243" s="3" t="s">
        <v>2470</v>
      </c>
      <c r="T243" s="34" t="s">
        <v>1518</v>
      </c>
      <c r="U243" t="s">
        <v>1918</v>
      </c>
    </row>
    <row r="244" spans="2:21">
      <c r="B244" s="8">
        <v>234</v>
      </c>
      <c r="D244" s="3" t="s">
        <v>2208</v>
      </c>
      <c r="J244" s="3"/>
      <c r="K244" s="68"/>
      <c r="L244" s="72"/>
      <c r="M244" s="72"/>
      <c r="O244" s="68">
        <f>P244+Q244</f>
        <v>0</v>
      </c>
      <c r="R244" s="34" t="s">
        <v>1653</v>
      </c>
      <c r="S244" s="3" t="s">
        <v>2460</v>
      </c>
      <c r="T244" s="34" t="s">
        <v>1519</v>
      </c>
      <c r="U244" t="s">
        <v>1919</v>
      </c>
    </row>
    <row r="245" spans="2:21">
      <c r="B245" s="8">
        <v>235</v>
      </c>
      <c r="D245" s="3" t="s">
        <v>2209</v>
      </c>
      <c r="J245" s="3"/>
      <c r="K245" s="68"/>
      <c r="L245" s="72"/>
      <c r="M245" s="72"/>
      <c r="O245" s="68">
        <f>P245+Q245</f>
        <v>0</v>
      </c>
      <c r="R245" s="34" t="s">
        <v>1653</v>
      </c>
      <c r="S245" s="3" t="s">
        <v>2460</v>
      </c>
      <c r="T245" s="34" t="s">
        <v>1520</v>
      </c>
      <c r="U245" t="s">
        <v>1920</v>
      </c>
    </row>
    <row r="246" spans="2:21">
      <c r="B246" s="8">
        <v>236</v>
      </c>
      <c r="D246" s="3" t="s">
        <v>2210</v>
      </c>
      <c r="E246" s="44">
        <f>IF(MAX(F246:I246)&gt;0, 1, 0)</f>
        <v>1</v>
      </c>
      <c r="F246" s="44">
        <v>1</v>
      </c>
      <c r="J246" s="34" t="s">
        <v>2005</v>
      </c>
      <c r="K246" s="80"/>
      <c r="L246" s="80"/>
      <c r="M246" s="80"/>
      <c r="O246" s="68">
        <f>P246+Q246</f>
        <v>0</v>
      </c>
      <c r="R246" s="34" t="s">
        <v>1653</v>
      </c>
      <c r="S246" s="3" t="s">
        <v>2460</v>
      </c>
      <c r="T246" s="34" t="s">
        <v>1521</v>
      </c>
      <c r="U246" t="s">
        <v>1921</v>
      </c>
    </row>
    <row r="247" spans="2:21">
      <c r="B247" s="8">
        <v>237</v>
      </c>
      <c r="D247" s="3" t="s">
        <v>2211</v>
      </c>
      <c r="J247" s="3"/>
      <c r="K247" s="68"/>
      <c r="L247" s="72"/>
      <c r="M247" s="72"/>
      <c r="O247" s="68">
        <f>P247+Q247</f>
        <v>0</v>
      </c>
      <c r="R247" s="34" t="s">
        <v>1654</v>
      </c>
      <c r="S247" s="3" t="s">
        <v>2471</v>
      </c>
      <c r="T247" s="34" t="s">
        <v>1522</v>
      </c>
      <c r="U247" t="s">
        <v>1922</v>
      </c>
    </row>
    <row r="248" spans="2:21">
      <c r="B248" s="8">
        <v>238</v>
      </c>
      <c r="D248" s="3" t="s">
        <v>2212</v>
      </c>
      <c r="J248" s="3"/>
      <c r="K248" s="68"/>
      <c r="L248" s="72"/>
      <c r="M248" s="72"/>
      <c r="O248" s="68">
        <f>P248+Q248</f>
        <v>0</v>
      </c>
      <c r="R248" s="34" t="s">
        <v>1654</v>
      </c>
      <c r="S248" s="3" t="s">
        <v>2472</v>
      </c>
      <c r="T248" s="34" t="s">
        <v>1523</v>
      </c>
      <c r="U248" t="s">
        <v>1923</v>
      </c>
    </row>
    <row r="249" spans="2:21">
      <c r="B249" s="8">
        <v>239</v>
      </c>
      <c r="D249" s="3" t="s">
        <v>2213</v>
      </c>
      <c r="J249" s="3"/>
      <c r="K249" s="34" t="s">
        <v>268</v>
      </c>
      <c r="L249" s="34"/>
      <c r="M249" s="34"/>
      <c r="O249" s="68">
        <f>P249+Q249</f>
        <v>5</v>
      </c>
      <c r="P249" s="3">
        <v>2</v>
      </c>
      <c r="Q249" s="3">
        <v>3</v>
      </c>
      <c r="R249" s="34" t="s">
        <v>1654</v>
      </c>
      <c r="S249" s="3" t="s">
        <v>2469</v>
      </c>
      <c r="T249" s="34" t="s">
        <v>1524</v>
      </c>
      <c r="U249" t="s">
        <v>1924</v>
      </c>
    </row>
    <row r="250" spans="2:21">
      <c r="B250" s="8">
        <v>240</v>
      </c>
      <c r="D250" s="3" t="s">
        <v>2214</v>
      </c>
      <c r="J250" s="3"/>
      <c r="K250" s="34" t="s">
        <v>268</v>
      </c>
      <c r="L250" s="34"/>
      <c r="M250" s="34"/>
      <c r="O250" s="68">
        <f>P250+Q250</f>
        <v>7</v>
      </c>
      <c r="P250" s="3">
        <v>3</v>
      </c>
      <c r="Q250" s="3">
        <v>4</v>
      </c>
      <c r="R250" s="34" t="s">
        <v>787</v>
      </c>
      <c r="S250" s="3" t="s">
        <v>2473</v>
      </c>
      <c r="T250" s="34" t="s">
        <v>1525</v>
      </c>
      <c r="U250" t="s">
        <v>1925</v>
      </c>
    </row>
    <row r="251" spans="2:21">
      <c r="B251" s="8">
        <v>241</v>
      </c>
      <c r="D251" s="3" t="s">
        <v>2215</v>
      </c>
      <c r="J251" s="3"/>
      <c r="K251" s="68"/>
      <c r="L251" s="72"/>
      <c r="M251" s="72"/>
      <c r="O251" s="68">
        <f>P251+Q251</f>
        <v>0</v>
      </c>
      <c r="R251" s="34" t="s">
        <v>787</v>
      </c>
      <c r="S251" s="3" t="s">
        <v>2474</v>
      </c>
      <c r="T251" s="34" t="s">
        <v>1526</v>
      </c>
      <c r="U251" t="s">
        <v>1926</v>
      </c>
    </row>
    <row r="252" spans="2:21">
      <c r="B252" s="8">
        <v>242</v>
      </c>
      <c r="D252" s="3" t="s">
        <v>2216</v>
      </c>
      <c r="E252" s="44">
        <f>IF(MAX(F252:I252)&gt;0, 1, 0)</f>
        <v>1</v>
      </c>
      <c r="G252" s="44">
        <v>1</v>
      </c>
      <c r="J252" s="34" t="s">
        <v>2006</v>
      </c>
      <c r="K252" s="68"/>
      <c r="L252" s="72"/>
      <c r="M252" s="72"/>
      <c r="O252" s="68">
        <f>P252+Q252</f>
        <v>0</v>
      </c>
      <c r="R252" s="34" t="s">
        <v>787</v>
      </c>
      <c r="S252" s="3" t="s">
        <v>2474</v>
      </c>
      <c r="T252" s="34" t="s">
        <v>1527</v>
      </c>
      <c r="U252" t="s">
        <v>1927</v>
      </c>
    </row>
    <row r="253" spans="2:21">
      <c r="B253" s="8">
        <v>243</v>
      </c>
      <c r="D253" s="3" t="s">
        <v>2217</v>
      </c>
      <c r="E253" s="44">
        <f>IF(MAX(F253:I253)&gt;0, 1, 0)</f>
        <v>1</v>
      </c>
      <c r="G253" s="44">
        <v>1</v>
      </c>
      <c r="J253" s="34" t="s">
        <v>2006</v>
      </c>
      <c r="K253" s="34" t="s">
        <v>268</v>
      </c>
      <c r="L253" s="34"/>
      <c r="M253" s="34"/>
      <c r="O253" s="68">
        <f>P253+Q253</f>
        <v>7</v>
      </c>
      <c r="P253" s="3">
        <v>3</v>
      </c>
      <c r="Q253" s="3">
        <v>4</v>
      </c>
      <c r="R253" s="34" t="s">
        <v>729</v>
      </c>
      <c r="S253" s="3" t="s">
        <v>2475</v>
      </c>
      <c r="T253" s="34" t="s">
        <v>1528</v>
      </c>
      <c r="U253" t="s">
        <v>1928</v>
      </c>
    </row>
    <row r="254" spans="2:21">
      <c r="B254" s="8">
        <v>244</v>
      </c>
      <c r="D254" s="3" t="s">
        <v>2218</v>
      </c>
      <c r="J254" s="3"/>
      <c r="K254" s="34" t="s">
        <v>268</v>
      </c>
      <c r="L254" s="34"/>
      <c r="M254" s="34"/>
      <c r="O254" s="68">
        <f>P254+Q254</f>
        <v>4</v>
      </c>
      <c r="P254" s="3">
        <v>2</v>
      </c>
      <c r="Q254" s="3">
        <v>2</v>
      </c>
      <c r="R254" s="34" t="s">
        <v>729</v>
      </c>
      <c r="S254" s="3" t="s">
        <v>2476</v>
      </c>
      <c r="T254" s="34" t="s">
        <v>1529</v>
      </c>
      <c r="U254" t="s">
        <v>1929</v>
      </c>
    </row>
    <row r="255" spans="2:21">
      <c r="B255" s="8">
        <v>245</v>
      </c>
      <c r="D255" s="3" t="s">
        <v>2219</v>
      </c>
      <c r="E255" s="44">
        <f>IF(MAX(F255:I255)&gt;0, 1, 0)</f>
        <v>1</v>
      </c>
      <c r="I255" s="44">
        <v>1</v>
      </c>
      <c r="J255" s="34" t="s">
        <v>2008</v>
      </c>
      <c r="K255" s="68"/>
      <c r="L255" s="72"/>
      <c r="M255" s="72"/>
      <c r="O255" s="68">
        <f>P255+Q255</f>
        <v>0</v>
      </c>
      <c r="R255" s="34" t="s">
        <v>1655</v>
      </c>
      <c r="S255" s="3" t="s">
        <v>2477</v>
      </c>
      <c r="T255" s="34" t="s">
        <v>1530</v>
      </c>
      <c r="U255" t="s">
        <v>1930</v>
      </c>
    </row>
    <row r="256" spans="2:21">
      <c r="B256" s="8">
        <v>246</v>
      </c>
      <c r="D256" s="3" t="s">
        <v>2220</v>
      </c>
      <c r="J256" s="3"/>
      <c r="K256" s="68"/>
      <c r="L256" s="72"/>
      <c r="M256" s="72"/>
      <c r="O256" s="68">
        <f>P256+Q256</f>
        <v>0</v>
      </c>
      <c r="R256" s="34" t="s">
        <v>811</v>
      </c>
      <c r="S256" s="3" t="s">
        <v>2478</v>
      </c>
      <c r="T256" s="34" t="s">
        <v>1531</v>
      </c>
      <c r="U256" t="s">
        <v>1199</v>
      </c>
    </row>
    <row r="257" spans="2:21">
      <c r="B257" s="8">
        <v>247</v>
      </c>
      <c r="D257" s="3" t="s">
        <v>2221</v>
      </c>
      <c r="E257" s="44">
        <f>IF(MAX(F257:I257)&gt;0, 1, 0)</f>
        <v>1</v>
      </c>
      <c r="G257" s="44">
        <v>1</v>
      </c>
      <c r="J257" s="34" t="s">
        <v>2006</v>
      </c>
      <c r="K257" s="68"/>
      <c r="L257" s="72"/>
      <c r="M257" s="72"/>
      <c r="O257" s="68">
        <f>P257+Q257</f>
        <v>0</v>
      </c>
      <c r="R257" s="34" t="s">
        <v>811</v>
      </c>
      <c r="S257" s="3" t="s">
        <v>2479</v>
      </c>
      <c r="T257" s="34" t="s">
        <v>1532</v>
      </c>
      <c r="U257" t="s">
        <v>1931</v>
      </c>
    </row>
    <row r="258" spans="2:21">
      <c r="B258" s="8">
        <v>248</v>
      </c>
      <c r="D258" s="3" t="s">
        <v>2222</v>
      </c>
      <c r="J258" s="3"/>
      <c r="K258" s="34" t="s">
        <v>268</v>
      </c>
      <c r="L258" s="34"/>
      <c r="M258" s="34"/>
      <c r="O258" s="68">
        <f>P258+Q258</f>
        <v>4</v>
      </c>
      <c r="P258" s="3">
        <v>2</v>
      </c>
      <c r="Q258" s="3">
        <v>2</v>
      </c>
      <c r="R258" s="34" t="s">
        <v>1656</v>
      </c>
      <c r="S258" s="3" t="s">
        <v>2476</v>
      </c>
      <c r="T258" s="34" t="s">
        <v>1533</v>
      </c>
      <c r="U258" t="s">
        <v>1932</v>
      </c>
    </row>
    <row r="259" spans="2:21">
      <c r="B259" s="8">
        <v>249</v>
      </c>
      <c r="D259" s="3" t="s">
        <v>2223</v>
      </c>
      <c r="J259" s="3"/>
      <c r="K259" s="68"/>
      <c r="L259" s="72"/>
      <c r="M259" s="72"/>
      <c r="O259" s="68">
        <f>P259+Q259</f>
        <v>0</v>
      </c>
      <c r="R259" s="34" t="s">
        <v>1657</v>
      </c>
      <c r="S259" s="3" t="s">
        <v>2480</v>
      </c>
      <c r="T259" s="34" t="s">
        <v>1534</v>
      </c>
      <c r="U259" t="s">
        <v>1933</v>
      </c>
    </row>
    <row r="260" spans="2:21">
      <c r="B260" s="8">
        <v>250</v>
      </c>
      <c r="D260" s="3" t="s">
        <v>2224</v>
      </c>
      <c r="J260" s="3"/>
      <c r="K260" s="68"/>
      <c r="L260" s="72"/>
      <c r="M260" s="72"/>
      <c r="O260" s="68">
        <f>P260+Q260</f>
        <v>0</v>
      </c>
      <c r="R260" s="34" t="s">
        <v>1657</v>
      </c>
      <c r="S260" s="3" t="s">
        <v>2476</v>
      </c>
      <c r="T260" s="34" t="s">
        <v>1535</v>
      </c>
      <c r="U260" t="s">
        <v>1934</v>
      </c>
    </row>
    <row r="261" spans="2:21">
      <c r="B261" s="8">
        <v>251</v>
      </c>
      <c r="D261" s="3" t="s">
        <v>2225</v>
      </c>
      <c r="J261" s="3"/>
      <c r="K261" s="68"/>
      <c r="L261" s="72"/>
      <c r="M261" s="72"/>
      <c r="O261" s="68">
        <f>P261+Q261</f>
        <v>0</v>
      </c>
      <c r="R261" s="34" t="s">
        <v>1658</v>
      </c>
      <c r="S261" s="3" t="s">
        <v>2481</v>
      </c>
      <c r="T261" s="34" t="s">
        <v>1536</v>
      </c>
      <c r="U261" t="s">
        <v>1935</v>
      </c>
    </row>
    <row r="262" spans="2:21">
      <c r="B262" s="8">
        <v>252</v>
      </c>
      <c r="D262" s="3" t="s">
        <v>2226</v>
      </c>
      <c r="J262" s="3"/>
      <c r="K262" s="34" t="s">
        <v>268</v>
      </c>
      <c r="L262" s="34"/>
      <c r="M262" s="34"/>
      <c r="O262" s="68">
        <f>P262+Q262</f>
        <v>7</v>
      </c>
      <c r="P262" s="3">
        <v>3</v>
      </c>
      <c r="Q262" s="3">
        <v>4</v>
      </c>
      <c r="R262" s="34" t="s">
        <v>1659</v>
      </c>
      <c r="S262" s="3" t="s">
        <v>2460</v>
      </c>
      <c r="T262" s="34" t="s">
        <v>1537</v>
      </c>
      <c r="U262" t="s">
        <v>1936</v>
      </c>
    </row>
    <row r="263" spans="2:21">
      <c r="B263" s="8">
        <v>253</v>
      </c>
      <c r="D263" s="3" t="s">
        <v>2227</v>
      </c>
      <c r="J263" s="3"/>
      <c r="K263" s="68"/>
      <c r="L263" s="72"/>
      <c r="M263" s="72"/>
      <c r="O263" s="68">
        <f>P263+Q263</f>
        <v>0</v>
      </c>
      <c r="R263" s="34" t="s">
        <v>1660</v>
      </c>
      <c r="S263" s="3" t="s">
        <v>2482</v>
      </c>
      <c r="T263" s="34" t="s">
        <v>1538</v>
      </c>
      <c r="U263" t="s">
        <v>1213</v>
      </c>
    </row>
    <row r="264" spans="2:21">
      <c r="B264" s="8">
        <v>254</v>
      </c>
      <c r="D264" s="3" t="s">
        <v>2228</v>
      </c>
      <c r="E264" s="44">
        <f>IF(MAX(F264:I264)&gt;0, 1, 0)</f>
        <v>1</v>
      </c>
      <c r="H264" s="44">
        <v>1</v>
      </c>
      <c r="J264" s="34" t="s">
        <v>2007</v>
      </c>
      <c r="K264" s="68"/>
      <c r="L264" s="72"/>
      <c r="M264" s="72"/>
      <c r="O264" s="68">
        <f>P264+Q264</f>
        <v>0</v>
      </c>
      <c r="R264" s="34" t="s">
        <v>1660</v>
      </c>
      <c r="S264" s="3" t="s">
        <v>2483</v>
      </c>
      <c r="T264" s="34" t="s">
        <v>1539</v>
      </c>
      <c r="U264" t="s">
        <v>1937</v>
      </c>
    </row>
    <row r="265" spans="2:21">
      <c r="B265" s="8">
        <v>255</v>
      </c>
      <c r="D265" s="3" t="s">
        <v>2229</v>
      </c>
      <c r="E265" s="44">
        <f>IF(MAX(F265:I265)&gt;0, 1, 0)</f>
        <v>1</v>
      </c>
      <c r="H265" s="44">
        <v>1</v>
      </c>
      <c r="J265" s="34" t="s">
        <v>2007</v>
      </c>
      <c r="K265" s="80"/>
      <c r="L265" s="80"/>
      <c r="M265" s="80"/>
      <c r="O265" s="68">
        <f>P265+Q265</f>
        <v>0</v>
      </c>
      <c r="R265" s="34" t="s">
        <v>1660</v>
      </c>
      <c r="S265" s="3" t="s">
        <v>2483</v>
      </c>
      <c r="T265" s="34" t="s">
        <v>1539</v>
      </c>
      <c r="U265" t="s">
        <v>1938</v>
      </c>
    </row>
    <row r="266" spans="2:21">
      <c r="B266" s="8">
        <v>256</v>
      </c>
      <c r="D266" s="3" t="s">
        <v>2230</v>
      </c>
      <c r="J266" s="3"/>
      <c r="K266" s="34" t="s">
        <v>268</v>
      </c>
      <c r="L266" s="34"/>
      <c r="M266" s="34"/>
      <c r="O266" s="71">
        <f>P266+Q266</f>
        <v>4</v>
      </c>
      <c r="P266" s="3">
        <v>2</v>
      </c>
      <c r="Q266" s="3">
        <v>2</v>
      </c>
      <c r="R266" s="34" t="s">
        <v>1660</v>
      </c>
      <c r="S266" s="3" t="s">
        <v>2364</v>
      </c>
      <c r="T266" s="34" t="s">
        <v>1533</v>
      </c>
      <c r="U266" t="s">
        <v>1939</v>
      </c>
    </row>
    <row r="267" spans="2:21">
      <c r="B267" s="8">
        <v>257</v>
      </c>
      <c r="D267" s="3" t="s">
        <v>2231</v>
      </c>
      <c r="J267" s="3"/>
      <c r="K267" s="34" t="s">
        <v>268</v>
      </c>
      <c r="L267" s="34"/>
      <c r="M267" s="34"/>
      <c r="O267" s="71">
        <f>P267+Q267</f>
        <v>4</v>
      </c>
      <c r="P267" s="3">
        <v>2</v>
      </c>
      <c r="Q267" s="3">
        <v>2</v>
      </c>
      <c r="R267" s="34" t="s">
        <v>1660</v>
      </c>
      <c r="S267" s="3" t="s">
        <v>2484</v>
      </c>
      <c r="T267" s="34" t="s">
        <v>1540</v>
      </c>
      <c r="U267" t="s">
        <v>1940</v>
      </c>
    </row>
    <row r="268" spans="2:21">
      <c r="B268" s="8">
        <v>258</v>
      </c>
      <c r="D268" s="3" t="s">
        <v>2232</v>
      </c>
      <c r="E268" s="44">
        <f>IF(MAX(F268:I268)&gt;0, 1, 0)</f>
        <v>1</v>
      </c>
      <c r="G268" s="44">
        <v>1</v>
      </c>
      <c r="J268" s="34" t="s">
        <v>2006</v>
      </c>
      <c r="K268" s="34" t="s">
        <v>268</v>
      </c>
      <c r="L268" s="34"/>
      <c r="M268" s="34"/>
      <c r="O268" s="68">
        <f>P268+Q268</f>
        <v>4</v>
      </c>
      <c r="P268" s="3">
        <v>2</v>
      </c>
      <c r="Q268" s="3">
        <v>2</v>
      </c>
      <c r="R268" s="34" t="s">
        <v>1660</v>
      </c>
      <c r="S268" s="3" t="s">
        <v>2364</v>
      </c>
      <c r="T268" s="34" t="s">
        <v>1541</v>
      </c>
      <c r="U268" t="s">
        <v>1941</v>
      </c>
    </row>
    <row r="269" spans="2:21">
      <c r="B269" s="8">
        <v>259</v>
      </c>
      <c r="D269" s="3" t="s">
        <v>2233</v>
      </c>
      <c r="E269" s="44">
        <f>IF(MAX(F269:I269)&gt;0, 1, 0)</f>
        <v>1</v>
      </c>
      <c r="G269" s="44">
        <v>1</v>
      </c>
      <c r="J269" s="34" t="s">
        <v>2006</v>
      </c>
      <c r="K269" s="34" t="s">
        <v>268</v>
      </c>
      <c r="L269" s="34"/>
      <c r="M269" s="34"/>
      <c r="O269" s="68">
        <f>P269+Q269</f>
        <v>6</v>
      </c>
      <c r="P269" s="3">
        <v>3</v>
      </c>
      <c r="Q269" s="3">
        <v>3</v>
      </c>
      <c r="R269" s="34" t="s">
        <v>1660</v>
      </c>
      <c r="S269" s="3" t="s">
        <v>2485</v>
      </c>
      <c r="T269" s="34" t="s">
        <v>1542</v>
      </c>
      <c r="U269" t="s">
        <v>1942</v>
      </c>
    </row>
    <row r="270" spans="2:21">
      <c r="B270" s="8">
        <v>260</v>
      </c>
      <c r="D270" s="3" t="s">
        <v>2234</v>
      </c>
      <c r="E270" s="44">
        <f>IF(MAX(F270:I270)&gt;0, 1, 0)</f>
        <v>1</v>
      </c>
      <c r="H270" s="44">
        <v>1</v>
      </c>
      <c r="J270" s="34" t="s">
        <v>2007</v>
      </c>
      <c r="K270" s="34" t="s">
        <v>268</v>
      </c>
      <c r="L270" s="34"/>
      <c r="M270" s="34"/>
      <c r="O270" s="68">
        <f>P270+Q270</f>
        <v>6</v>
      </c>
      <c r="P270" s="3">
        <v>3</v>
      </c>
      <c r="Q270" s="3">
        <v>3</v>
      </c>
      <c r="R270" s="34" t="s">
        <v>1661</v>
      </c>
      <c r="S270" s="3" t="s">
        <v>2486</v>
      </c>
      <c r="T270" s="34" t="s">
        <v>1543</v>
      </c>
      <c r="U270" t="s">
        <v>1943</v>
      </c>
    </row>
    <row r="271" spans="2:21">
      <c r="B271" s="8">
        <v>261</v>
      </c>
      <c r="D271" s="3" t="s">
        <v>2235</v>
      </c>
      <c r="E271" s="44">
        <f>IF(MAX(F271:I271)&gt;0, 1, 0)</f>
        <v>1</v>
      </c>
      <c r="F271" s="44">
        <v>1</v>
      </c>
      <c r="J271" s="34" t="s">
        <v>2005</v>
      </c>
      <c r="K271" s="80"/>
      <c r="L271" s="80"/>
      <c r="M271" s="80"/>
      <c r="O271" s="68">
        <f>P271+Q271</f>
        <v>0</v>
      </c>
      <c r="R271" s="34" t="s">
        <v>1661</v>
      </c>
      <c r="S271" s="3" t="s">
        <v>2487</v>
      </c>
      <c r="T271" s="34" t="s">
        <v>1544</v>
      </c>
      <c r="U271" t="s">
        <v>1944</v>
      </c>
    </row>
    <row r="272" spans="2:21">
      <c r="B272" s="8">
        <v>262</v>
      </c>
      <c r="D272" s="3" t="s">
        <v>2236</v>
      </c>
      <c r="J272" s="3"/>
      <c r="K272" s="68"/>
      <c r="L272" s="72"/>
      <c r="M272" s="72"/>
      <c r="O272" s="68">
        <f>P272+Q272</f>
        <v>0</v>
      </c>
      <c r="R272" s="34" t="s">
        <v>762</v>
      </c>
      <c r="S272" s="3" t="s">
        <v>2364</v>
      </c>
      <c r="T272" s="34" t="s">
        <v>1545</v>
      </c>
      <c r="U272" t="s">
        <v>1945</v>
      </c>
    </row>
    <row r="273" spans="2:21">
      <c r="B273" s="8">
        <v>263</v>
      </c>
      <c r="D273" s="3" t="s">
        <v>2237</v>
      </c>
      <c r="E273" s="44">
        <f>IF(MAX(F273:I273)&gt;0, 1, 0)</f>
        <v>1</v>
      </c>
      <c r="F273" s="44">
        <v>1</v>
      </c>
      <c r="J273" s="34" t="s">
        <v>2005</v>
      </c>
      <c r="K273" s="68"/>
      <c r="L273" s="72"/>
      <c r="M273" s="72"/>
      <c r="O273" s="68">
        <f>P273+Q273</f>
        <v>0</v>
      </c>
      <c r="R273" s="34" t="s">
        <v>762</v>
      </c>
      <c r="S273" s="3" t="s">
        <v>2364</v>
      </c>
      <c r="T273" s="34" t="s">
        <v>1546</v>
      </c>
      <c r="U273" t="s">
        <v>1174</v>
      </c>
    </row>
    <row r="274" spans="2:21">
      <c r="B274" s="8">
        <v>264</v>
      </c>
      <c r="D274" s="3" t="s">
        <v>2238</v>
      </c>
      <c r="J274" s="3"/>
      <c r="K274" s="68"/>
      <c r="L274" s="72"/>
      <c r="M274" s="72"/>
      <c r="O274" s="68">
        <f>P274+Q274</f>
        <v>0</v>
      </c>
      <c r="R274" s="34" t="s">
        <v>1662</v>
      </c>
      <c r="S274" s="3" t="s">
        <v>2479</v>
      </c>
      <c r="T274" s="34" t="s">
        <v>1547</v>
      </c>
      <c r="U274" t="s">
        <v>1175</v>
      </c>
    </row>
    <row r="275" spans="2:21">
      <c r="B275" s="8">
        <v>265</v>
      </c>
      <c r="D275" s="3" t="s">
        <v>2239</v>
      </c>
      <c r="E275" s="44">
        <f>IF(MAX(F275:I275)&gt;0, 1, 0)</f>
        <v>1</v>
      </c>
      <c r="G275" s="44">
        <v>1</v>
      </c>
      <c r="J275" s="34" t="s">
        <v>2006</v>
      </c>
      <c r="K275" s="34" t="s">
        <v>268</v>
      </c>
      <c r="L275" s="34"/>
      <c r="M275" s="34"/>
      <c r="O275" s="68">
        <f>P275+Q275</f>
        <v>4</v>
      </c>
      <c r="P275" s="3">
        <v>2</v>
      </c>
      <c r="Q275" s="3">
        <v>2</v>
      </c>
      <c r="R275" s="34" t="s">
        <v>858</v>
      </c>
      <c r="S275" s="3" t="s">
        <v>2488</v>
      </c>
      <c r="T275" s="34" t="s">
        <v>1548</v>
      </c>
      <c r="U275" t="s">
        <v>1946</v>
      </c>
    </row>
    <row r="276" spans="2:21">
      <c r="B276" s="8">
        <v>266</v>
      </c>
      <c r="D276" s="3" t="s">
        <v>2240</v>
      </c>
      <c r="E276" s="44">
        <f>IF(MAX(F276:I276)&gt;0, 1, 0)</f>
        <v>1</v>
      </c>
      <c r="G276" s="44">
        <v>1</v>
      </c>
      <c r="J276" s="34" t="s">
        <v>2006</v>
      </c>
      <c r="K276" s="34" t="s">
        <v>268</v>
      </c>
      <c r="L276" s="34"/>
      <c r="M276" s="34"/>
      <c r="O276" s="68">
        <f>P276+Q276</f>
        <v>7</v>
      </c>
      <c r="P276" s="3">
        <v>3</v>
      </c>
      <c r="Q276" s="3">
        <v>4</v>
      </c>
      <c r="R276" s="34" t="s">
        <v>858</v>
      </c>
      <c r="S276" s="3" t="s">
        <v>2489</v>
      </c>
      <c r="T276" s="34" t="s">
        <v>1549</v>
      </c>
      <c r="U276" t="s">
        <v>1947</v>
      </c>
    </row>
    <row r="277" spans="2:21">
      <c r="B277" s="8">
        <v>267</v>
      </c>
      <c r="D277" s="3" t="s">
        <v>2241</v>
      </c>
      <c r="J277" s="3"/>
      <c r="K277" s="80"/>
      <c r="L277" s="80"/>
      <c r="M277" s="80"/>
      <c r="O277" s="68">
        <f>P277+Q277</f>
        <v>0</v>
      </c>
      <c r="R277" s="34" t="s">
        <v>858</v>
      </c>
      <c r="S277" s="3" t="s">
        <v>2490</v>
      </c>
      <c r="T277" s="34" t="s">
        <v>1550</v>
      </c>
      <c r="U277" t="s">
        <v>1948</v>
      </c>
    </row>
    <row r="278" spans="2:21">
      <c r="B278" s="8">
        <v>268</v>
      </c>
      <c r="D278" s="3" t="s">
        <v>2242</v>
      </c>
      <c r="J278" s="3"/>
      <c r="K278" s="68"/>
      <c r="L278" s="72"/>
      <c r="M278" s="72"/>
      <c r="O278" s="68">
        <f>P278+Q278</f>
        <v>0</v>
      </c>
      <c r="R278" s="34" t="s">
        <v>1663</v>
      </c>
      <c r="S278" s="3" t="s">
        <v>2491</v>
      </c>
      <c r="T278" s="34" t="s">
        <v>1551</v>
      </c>
      <c r="U278" t="s">
        <v>1949</v>
      </c>
    </row>
    <row r="279" spans="2:21">
      <c r="B279" s="8">
        <v>269</v>
      </c>
      <c r="D279" s="3" t="s">
        <v>2243</v>
      </c>
      <c r="J279" s="3"/>
      <c r="K279" s="68"/>
      <c r="L279" s="72"/>
      <c r="M279" s="72"/>
      <c r="O279" s="68">
        <f>P279+Q279</f>
        <v>0</v>
      </c>
      <c r="R279" s="34" t="s">
        <v>1663</v>
      </c>
      <c r="S279" s="3" t="s">
        <v>2492</v>
      </c>
      <c r="T279" s="34" t="s">
        <v>1552</v>
      </c>
      <c r="U279" t="s">
        <v>1180</v>
      </c>
    </row>
    <row r="280" spans="2:21">
      <c r="B280" s="8">
        <v>270</v>
      </c>
      <c r="D280" s="3" t="s">
        <v>2244</v>
      </c>
      <c r="E280" s="44">
        <f>IF(MAX(F280:I280)&gt;0, 1, 0)</f>
        <v>1</v>
      </c>
      <c r="H280" s="44">
        <v>1</v>
      </c>
      <c r="J280" s="34" t="s">
        <v>2007</v>
      </c>
      <c r="K280" s="34" t="s">
        <v>268</v>
      </c>
      <c r="L280" s="34"/>
      <c r="M280" s="34"/>
      <c r="O280" s="68">
        <f>P280+Q280</f>
        <v>6</v>
      </c>
      <c r="P280" s="3">
        <v>3</v>
      </c>
      <c r="Q280" s="3">
        <v>3</v>
      </c>
      <c r="R280" s="34" t="s">
        <v>1664</v>
      </c>
      <c r="S280" s="3" t="s">
        <v>2492</v>
      </c>
      <c r="T280" s="34" t="s">
        <v>1553</v>
      </c>
      <c r="U280" t="s">
        <v>1950</v>
      </c>
    </row>
    <row r="281" spans="2:21">
      <c r="B281" s="8">
        <v>271</v>
      </c>
      <c r="D281" s="3" t="s">
        <v>2245</v>
      </c>
      <c r="E281" s="44">
        <f>IF(MAX(F281:I281)&gt;0, 1, 0)</f>
        <v>1</v>
      </c>
      <c r="G281" s="44">
        <v>1</v>
      </c>
      <c r="J281" s="34" t="s">
        <v>2006</v>
      </c>
      <c r="K281" s="68"/>
      <c r="L281" s="72"/>
      <c r="M281" s="72"/>
      <c r="O281" s="68">
        <f>P281+Q281</f>
        <v>0</v>
      </c>
      <c r="R281" s="34" t="s">
        <v>1664</v>
      </c>
      <c r="S281" s="3" t="s">
        <v>2493</v>
      </c>
      <c r="T281" s="34" t="s">
        <v>1554</v>
      </c>
      <c r="U281" t="s">
        <v>1951</v>
      </c>
    </row>
    <row r="282" spans="2:21">
      <c r="B282" s="8">
        <v>272</v>
      </c>
      <c r="C282" s="44" t="s">
        <v>2315</v>
      </c>
      <c r="D282" s="3" t="s">
        <v>2246</v>
      </c>
      <c r="J282" s="3"/>
      <c r="K282" s="34" t="s">
        <v>1263</v>
      </c>
      <c r="L282" s="34"/>
      <c r="M282" s="34"/>
      <c r="O282" s="68">
        <f>P282+Q282</f>
        <v>7</v>
      </c>
      <c r="P282" s="3">
        <v>2</v>
      </c>
      <c r="Q282" s="3">
        <v>5</v>
      </c>
      <c r="R282" s="34" t="s">
        <v>1665</v>
      </c>
      <c r="S282" s="3" t="s">
        <v>2494</v>
      </c>
      <c r="T282" s="34" t="s">
        <v>1555</v>
      </c>
      <c r="U282" t="s">
        <v>1952</v>
      </c>
    </row>
    <row r="283" spans="2:21">
      <c r="B283" s="8">
        <v>273</v>
      </c>
      <c r="D283" s="3" t="s">
        <v>2247</v>
      </c>
      <c r="J283" s="3"/>
      <c r="K283" s="34" t="s">
        <v>2540</v>
      </c>
      <c r="L283" s="34"/>
      <c r="M283" s="34"/>
      <c r="O283" s="68">
        <f>P283+Q283</f>
        <v>5</v>
      </c>
      <c r="P283" s="3">
        <v>2</v>
      </c>
      <c r="Q283" s="3">
        <v>3</v>
      </c>
      <c r="R283" s="34" t="s">
        <v>1666</v>
      </c>
      <c r="S283" s="3" t="s">
        <v>2495</v>
      </c>
      <c r="T283" s="34" t="s">
        <v>1348</v>
      </c>
      <c r="U283" t="s">
        <v>1748</v>
      </c>
    </row>
    <row r="284" spans="2:21">
      <c r="B284" s="8">
        <v>274</v>
      </c>
      <c r="D284" s="3" t="s">
        <v>2248</v>
      </c>
      <c r="E284" s="44">
        <f>IF(MAX(F284:I284)&gt;0, 1, 0)</f>
        <v>1</v>
      </c>
      <c r="G284" s="44">
        <v>1</v>
      </c>
      <c r="J284" s="34" t="s">
        <v>2006</v>
      </c>
      <c r="K284" s="68"/>
      <c r="L284" s="72"/>
      <c r="M284" s="72"/>
      <c r="O284" s="68">
        <f>P284+Q284</f>
        <v>0</v>
      </c>
      <c r="R284" s="34" t="s">
        <v>1667</v>
      </c>
      <c r="S284" s="3" t="s">
        <v>2496</v>
      </c>
      <c r="T284" s="34" t="s">
        <v>1556</v>
      </c>
      <c r="U284" t="s">
        <v>1184</v>
      </c>
    </row>
    <row r="285" spans="2:21">
      <c r="B285" s="8">
        <v>275</v>
      </c>
      <c r="D285" s="3" t="s">
        <v>2249</v>
      </c>
      <c r="J285" s="3"/>
      <c r="K285" s="68"/>
      <c r="L285" s="72"/>
      <c r="M285" s="72"/>
      <c r="O285" s="68">
        <f>P285+Q285</f>
        <v>0</v>
      </c>
      <c r="R285" s="34" t="s">
        <v>1667</v>
      </c>
      <c r="S285" s="3" t="s">
        <v>2497</v>
      </c>
      <c r="T285" s="34" t="s">
        <v>1557</v>
      </c>
      <c r="U285" t="s">
        <v>1953</v>
      </c>
    </row>
    <row r="286" spans="2:21">
      <c r="B286" s="8">
        <v>276</v>
      </c>
      <c r="D286" s="3" t="s">
        <v>2250</v>
      </c>
      <c r="J286" s="3"/>
      <c r="K286" s="80"/>
      <c r="L286" s="80"/>
      <c r="M286" s="80"/>
      <c r="O286" s="68">
        <f>P286+Q286</f>
        <v>0</v>
      </c>
      <c r="R286" s="34" t="s">
        <v>1667</v>
      </c>
      <c r="S286" s="3" t="s">
        <v>2498</v>
      </c>
      <c r="T286" s="34" t="s">
        <v>1558</v>
      </c>
      <c r="U286" t="s">
        <v>1954</v>
      </c>
    </row>
    <row r="287" spans="2:21">
      <c r="B287" s="8">
        <v>277</v>
      </c>
      <c r="D287" s="3" t="s">
        <v>2251</v>
      </c>
      <c r="J287" s="3"/>
      <c r="K287" s="80"/>
      <c r="L287" s="80"/>
      <c r="M287" s="80"/>
      <c r="O287" s="68">
        <f>P287+Q287</f>
        <v>0</v>
      </c>
      <c r="R287" s="34" t="s">
        <v>1668</v>
      </c>
      <c r="S287" s="3" t="s">
        <v>2499</v>
      </c>
      <c r="T287" s="34" t="s">
        <v>1559</v>
      </c>
      <c r="U287" t="s">
        <v>1955</v>
      </c>
    </row>
    <row r="288" spans="2:21">
      <c r="B288" s="8">
        <v>278</v>
      </c>
      <c r="D288" s="3" t="s">
        <v>2252</v>
      </c>
      <c r="J288" s="3"/>
      <c r="K288" s="68"/>
      <c r="L288" s="72"/>
      <c r="M288" s="72"/>
      <c r="O288" s="68">
        <f>P288+Q288</f>
        <v>0</v>
      </c>
      <c r="R288" s="34" t="s">
        <v>833</v>
      </c>
      <c r="S288" s="3" t="s">
        <v>2500</v>
      </c>
      <c r="T288" s="34" t="s">
        <v>1560</v>
      </c>
      <c r="U288" t="s">
        <v>1956</v>
      </c>
    </row>
    <row r="289" spans="2:21">
      <c r="B289" s="8">
        <v>279</v>
      </c>
      <c r="D289" s="3" t="s">
        <v>2253</v>
      </c>
      <c r="J289" s="3"/>
      <c r="K289" s="34" t="s">
        <v>268</v>
      </c>
      <c r="L289" s="34"/>
      <c r="M289" s="34"/>
      <c r="O289" s="68">
        <f>P289+Q289</f>
        <v>7</v>
      </c>
      <c r="P289" s="3">
        <v>3</v>
      </c>
      <c r="Q289" s="3">
        <v>4</v>
      </c>
      <c r="R289" s="34" t="s">
        <v>833</v>
      </c>
      <c r="S289" s="3" t="s">
        <v>2500</v>
      </c>
      <c r="T289" s="34" t="s">
        <v>1561</v>
      </c>
      <c r="U289" t="s">
        <v>1957</v>
      </c>
    </row>
    <row r="290" spans="2:21">
      <c r="B290" s="8">
        <v>280</v>
      </c>
      <c r="D290" s="3" t="s">
        <v>2254</v>
      </c>
      <c r="J290" s="3"/>
      <c r="K290" s="68"/>
      <c r="L290" s="72"/>
      <c r="M290" s="72"/>
      <c r="O290" s="68">
        <f>P290+Q290</f>
        <v>0</v>
      </c>
      <c r="R290" s="34" t="s">
        <v>833</v>
      </c>
      <c r="S290" s="3" t="s">
        <v>2496</v>
      </c>
      <c r="T290" s="34" t="s">
        <v>1562</v>
      </c>
      <c r="U290" t="s">
        <v>1958</v>
      </c>
    </row>
    <row r="291" spans="2:21">
      <c r="B291" s="8">
        <v>281</v>
      </c>
      <c r="D291" s="3" t="s">
        <v>2255</v>
      </c>
      <c r="E291" s="44">
        <f>IF(MAX(F291:I291)&gt;0, 1, 0)</f>
        <v>1</v>
      </c>
      <c r="H291" s="44">
        <v>1</v>
      </c>
      <c r="J291" s="34" t="s">
        <v>2007</v>
      </c>
      <c r="K291" s="80"/>
      <c r="L291" s="80"/>
      <c r="M291" s="80"/>
      <c r="O291" s="68">
        <f>P291+Q291</f>
        <v>0</v>
      </c>
      <c r="R291" s="34" t="s">
        <v>833</v>
      </c>
      <c r="S291" s="3" t="s">
        <v>2401</v>
      </c>
      <c r="T291" s="34" t="s">
        <v>1563</v>
      </c>
      <c r="U291" t="s">
        <v>1959</v>
      </c>
    </row>
    <row r="292" spans="2:21">
      <c r="B292" s="8">
        <v>282</v>
      </c>
      <c r="D292" s="3" t="s">
        <v>2256</v>
      </c>
      <c r="J292" s="3"/>
      <c r="K292" s="68"/>
      <c r="L292" s="72"/>
      <c r="M292" s="72"/>
      <c r="O292" s="68">
        <f>P292+Q292</f>
        <v>0</v>
      </c>
      <c r="R292" s="34" t="s">
        <v>767</v>
      </c>
      <c r="S292" s="3" t="s">
        <v>2501</v>
      </c>
      <c r="T292" s="34" t="s">
        <v>1564</v>
      </c>
      <c r="U292" t="s">
        <v>1960</v>
      </c>
    </row>
    <row r="293" spans="2:21">
      <c r="B293" s="8">
        <v>283</v>
      </c>
      <c r="D293" s="3" t="s">
        <v>2257</v>
      </c>
      <c r="J293" s="3"/>
      <c r="K293" s="70" t="s">
        <v>1263</v>
      </c>
      <c r="L293" s="70"/>
      <c r="M293" s="70"/>
      <c r="O293" s="68">
        <f>P293+Q293</f>
        <v>15</v>
      </c>
      <c r="P293" s="3">
        <v>6</v>
      </c>
      <c r="Q293" s="3">
        <v>9</v>
      </c>
      <c r="R293" s="34" t="s">
        <v>767</v>
      </c>
      <c r="S293" s="3" t="s">
        <v>2502</v>
      </c>
      <c r="T293" s="34" t="s">
        <v>1565</v>
      </c>
      <c r="U293" t="s">
        <v>1961</v>
      </c>
    </row>
    <row r="294" spans="2:21">
      <c r="B294" s="8">
        <v>284</v>
      </c>
      <c r="D294" s="3" t="s">
        <v>2258</v>
      </c>
      <c r="E294" s="44">
        <f>IF(MAX(F294:I294)&gt;0, 1, 0)</f>
        <v>1</v>
      </c>
      <c r="H294" s="44">
        <v>1</v>
      </c>
      <c r="J294" s="34" t="s">
        <v>2007</v>
      </c>
      <c r="K294" s="68" t="s">
        <v>2318</v>
      </c>
      <c r="L294" s="72"/>
      <c r="M294" s="72"/>
      <c r="O294" s="68">
        <f>P294+Q294</f>
        <v>5</v>
      </c>
      <c r="P294" s="3">
        <v>2</v>
      </c>
      <c r="Q294" s="3">
        <v>3</v>
      </c>
      <c r="R294" s="34" t="s">
        <v>767</v>
      </c>
      <c r="S294" s="3" t="s">
        <v>2503</v>
      </c>
      <c r="T294" s="34" t="s">
        <v>1566</v>
      </c>
      <c r="U294" t="s">
        <v>1962</v>
      </c>
    </row>
    <row r="295" spans="2:21">
      <c r="B295" s="8">
        <v>285</v>
      </c>
      <c r="D295" s="3" t="s">
        <v>2259</v>
      </c>
      <c r="J295" s="3"/>
      <c r="K295" s="34" t="s">
        <v>268</v>
      </c>
      <c r="L295" s="34"/>
      <c r="M295" s="34"/>
      <c r="O295" s="68">
        <f>P295+Q295</f>
        <v>4</v>
      </c>
      <c r="P295" s="3">
        <v>2</v>
      </c>
      <c r="Q295" s="3">
        <v>2</v>
      </c>
      <c r="R295" s="34" t="s">
        <v>1669</v>
      </c>
      <c r="S295" s="3" t="s">
        <v>2504</v>
      </c>
      <c r="T295" s="34" t="s">
        <v>1567</v>
      </c>
      <c r="U295" t="s">
        <v>1963</v>
      </c>
    </row>
    <row r="296" spans="2:21">
      <c r="B296" s="8">
        <v>286</v>
      </c>
      <c r="D296" s="3" t="s">
        <v>2260</v>
      </c>
      <c r="J296" s="3"/>
      <c r="K296" s="34" t="s">
        <v>268</v>
      </c>
      <c r="L296" s="34"/>
      <c r="M296" s="34"/>
      <c r="O296" s="68">
        <f>P296+Q296</f>
        <v>4</v>
      </c>
      <c r="P296" s="3">
        <v>2</v>
      </c>
      <c r="Q296" s="3">
        <v>2</v>
      </c>
      <c r="R296" s="34" t="s">
        <v>1669</v>
      </c>
      <c r="S296" s="3" t="s">
        <v>2505</v>
      </c>
      <c r="T296" s="34" t="s">
        <v>1568</v>
      </c>
      <c r="U296" t="s">
        <v>1964</v>
      </c>
    </row>
    <row r="297" spans="2:21">
      <c r="B297" s="8">
        <v>287</v>
      </c>
      <c r="D297" s="3" t="s">
        <v>2261</v>
      </c>
      <c r="E297" s="44">
        <f>IF(MAX(F297:I297)&gt;0, 1, 0)</f>
        <v>1</v>
      </c>
      <c r="F297" s="44">
        <v>1</v>
      </c>
      <c r="J297" s="34" t="s">
        <v>2005</v>
      </c>
      <c r="K297" s="34" t="s">
        <v>268</v>
      </c>
      <c r="L297" s="34"/>
      <c r="M297" s="34"/>
      <c r="O297" s="68">
        <f>P297+Q297</f>
        <v>4</v>
      </c>
      <c r="P297" s="3">
        <v>2</v>
      </c>
      <c r="Q297" s="3">
        <v>2</v>
      </c>
      <c r="R297" s="34" t="s">
        <v>1669</v>
      </c>
      <c r="S297" s="3" t="s">
        <v>2505</v>
      </c>
      <c r="T297" s="34" t="s">
        <v>1568</v>
      </c>
      <c r="U297" t="s">
        <v>1965</v>
      </c>
    </row>
    <row r="298" spans="2:21">
      <c r="B298" s="8">
        <v>288</v>
      </c>
      <c r="D298" s="3" t="s">
        <v>2262</v>
      </c>
      <c r="E298" s="44">
        <f>IF(MAX(F298:I298)&gt;0, 1, 0)</f>
        <v>1</v>
      </c>
      <c r="H298" s="44">
        <v>1</v>
      </c>
      <c r="J298" s="34" t="s">
        <v>2007</v>
      </c>
      <c r="K298" s="80" t="s">
        <v>2539</v>
      </c>
      <c r="L298" s="80"/>
      <c r="M298" s="80"/>
      <c r="O298" s="68">
        <f>P298+Q298</f>
        <v>12</v>
      </c>
      <c r="P298" s="3">
        <v>6</v>
      </c>
      <c r="Q298" s="3">
        <v>6</v>
      </c>
      <c r="R298" s="34" t="s">
        <v>1669</v>
      </c>
      <c r="S298" s="3" t="s">
        <v>2506</v>
      </c>
      <c r="T298" s="34" t="s">
        <v>1569</v>
      </c>
      <c r="U298" t="s">
        <v>1966</v>
      </c>
    </row>
    <row r="299" spans="2:21">
      <c r="B299" s="8">
        <v>289</v>
      </c>
      <c r="D299" s="3" t="s">
        <v>2263</v>
      </c>
      <c r="J299" s="3"/>
      <c r="K299" s="68"/>
      <c r="L299" s="72"/>
      <c r="M299" s="72"/>
      <c r="O299" s="68">
        <f>P299+Q299</f>
        <v>0</v>
      </c>
      <c r="R299" s="34" t="s">
        <v>1670</v>
      </c>
      <c r="S299" s="3" t="s">
        <v>2507</v>
      </c>
      <c r="T299" s="34" t="s">
        <v>1570</v>
      </c>
      <c r="U299" t="s">
        <v>1967</v>
      </c>
    </row>
    <row r="300" spans="2:21">
      <c r="B300" s="8">
        <v>290</v>
      </c>
      <c r="D300" s="3" t="s">
        <v>2264</v>
      </c>
      <c r="J300" s="3"/>
      <c r="K300" s="34" t="s">
        <v>268</v>
      </c>
      <c r="L300" s="34"/>
      <c r="M300" s="34"/>
      <c r="O300" s="68">
        <f>P300+Q300</f>
        <v>7</v>
      </c>
      <c r="P300" s="3">
        <v>4</v>
      </c>
      <c r="Q300" s="3">
        <v>3</v>
      </c>
      <c r="R300" s="34" t="s">
        <v>1671</v>
      </c>
      <c r="S300" s="3" t="s">
        <v>2508</v>
      </c>
      <c r="T300" s="34" t="s">
        <v>1571</v>
      </c>
      <c r="U300" t="s">
        <v>1968</v>
      </c>
    </row>
    <row r="301" spans="2:21">
      <c r="B301" s="8">
        <v>291</v>
      </c>
      <c r="D301" s="3" t="s">
        <v>2265</v>
      </c>
      <c r="J301" s="3"/>
      <c r="K301" s="68"/>
      <c r="L301" s="72"/>
      <c r="M301" s="72"/>
      <c r="O301" s="68">
        <f>P301+Q301</f>
        <v>0</v>
      </c>
      <c r="R301" s="34" t="s">
        <v>1671</v>
      </c>
      <c r="S301" s="3" t="s">
        <v>2508</v>
      </c>
      <c r="T301" s="34" t="s">
        <v>1572</v>
      </c>
      <c r="U301" t="s">
        <v>1969</v>
      </c>
    </row>
    <row r="302" spans="2:21">
      <c r="B302" s="8">
        <v>292</v>
      </c>
      <c r="D302" s="3" t="s">
        <v>2266</v>
      </c>
      <c r="J302" s="3"/>
      <c r="K302" s="34" t="s">
        <v>268</v>
      </c>
      <c r="L302" s="34"/>
      <c r="M302" s="34"/>
      <c r="O302" s="68">
        <f>P302+Q302</f>
        <v>6</v>
      </c>
      <c r="P302" s="3">
        <v>3</v>
      </c>
      <c r="Q302" s="3">
        <v>3</v>
      </c>
      <c r="R302" s="34" t="s">
        <v>1671</v>
      </c>
      <c r="S302" s="3" t="s">
        <v>2509</v>
      </c>
      <c r="T302" s="34" t="s">
        <v>1573</v>
      </c>
      <c r="U302" t="s">
        <v>1970</v>
      </c>
    </row>
    <row r="303" spans="2:21">
      <c r="B303" s="8">
        <v>293</v>
      </c>
      <c r="D303" s="3" t="s">
        <v>2267</v>
      </c>
      <c r="J303" s="3"/>
      <c r="K303" s="68"/>
      <c r="L303" s="72"/>
      <c r="M303" s="72"/>
      <c r="O303" s="68">
        <f>P303+Q303</f>
        <v>0</v>
      </c>
      <c r="R303" s="34" t="s">
        <v>1671</v>
      </c>
      <c r="S303" s="3" t="s">
        <v>2510</v>
      </c>
      <c r="T303" s="34" t="s">
        <v>1574</v>
      </c>
      <c r="U303" t="s">
        <v>1971</v>
      </c>
    </row>
    <row r="304" spans="2:21">
      <c r="B304" s="8">
        <v>294</v>
      </c>
      <c r="D304" s="3" t="s">
        <v>2268</v>
      </c>
      <c r="J304" s="3"/>
      <c r="K304" s="80"/>
      <c r="L304" s="80"/>
      <c r="M304" s="80"/>
      <c r="O304" s="68">
        <f>P304+Q304</f>
        <v>0</v>
      </c>
      <c r="R304" s="34" t="s">
        <v>1671</v>
      </c>
      <c r="S304" s="3" t="s">
        <v>2510</v>
      </c>
      <c r="T304" s="34" t="s">
        <v>1575</v>
      </c>
      <c r="U304" t="s">
        <v>1972</v>
      </c>
    </row>
    <row r="305" spans="2:21">
      <c r="B305" s="8">
        <v>295</v>
      </c>
      <c r="D305" s="3" t="s">
        <v>2269</v>
      </c>
      <c r="J305" s="3"/>
      <c r="K305" s="80"/>
      <c r="L305" s="80"/>
      <c r="M305" s="80"/>
      <c r="O305" s="68">
        <f>P305+Q305</f>
        <v>0</v>
      </c>
      <c r="R305" s="34" t="s">
        <v>867</v>
      </c>
      <c r="S305" s="3" t="s">
        <v>2511</v>
      </c>
      <c r="T305" s="34" t="s">
        <v>1576</v>
      </c>
      <c r="U305" t="s">
        <v>1973</v>
      </c>
    </row>
    <row r="306" spans="2:21">
      <c r="B306" s="8">
        <v>296</v>
      </c>
      <c r="D306" s="3" t="s">
        <v>2270</v>
      </c>
      <c r="E306" s="44">
        <f>IF(MAX(F306:I306)&gt;0, 1, 0)</f>
        <v>1</v>
      </c>
      <c r="H306" s="44">
        <v>1</v>
      </c>
      <c r="J306" s="34" t="s">
        <v>2007</v>
      </c>
      <c r="K306" s="68"/>
      <c r="L306" s="72"/>
      <c r="M306" s="72"/>
      <c r="O306" s="68">
        <f>P306+Q306</f>
        <v>0</v>
      </c>
      <c r="R306" s="34" t="s">
        <v>1672</v>
      </c>
      <c r="S306" s="3" t="s">
        <v>1291</v>
      </c>
      <c r="T306" s="34" t="s">
        <v>1577</v>
      </c>
      <c r="U306" t="s">
        <v>1974</v>
      </c>
    </row>
    <row r="307" spans="2:21">
      <c r="B307" s="8">
        <v>297</v>
      </c>
      <c r="D307" s="3" t="s">
        <v>2271</v>
      </c>
      <c r="E307" s="44">
        <f>IF(MAX(F307:I307)&gt;0, 1, 0)</f>
        <v>1</v>
      </c>
      <c r="G307" s="44">
        <v>1</v>
      </c>
      <c r="J307" s="34" t="s">
        <v>2006</v>
      </c>
      <c r="K307" s="34" t="s">
        <v>268</v>
      </c>
      <c r="L307" s="34"/>
      <c r="M307" s="34"/>
      <c r="O307" s="68">
        <f>P307+Q307</f>
        <v>7</v>
      </c>
      <c r="P307" s="3">
        <v>3</v>
      </c>
      <c r="Q307" s="3">
        <v>4</v>
      </c>
      <c r="R307" s="34" t="s">
        <v>1673</v>
      </c>
      <c r="S307" s="3" t="s">
        <v>2512</v>
      </c>
      <c r="T307" s="34" t="s">
        <v>1578</v>
      </c>
      <c r="U307" t="s">
        <v>1975</v>
      </c>
    </row>
    <row r="308" spans="2:21">
      <c r="B308" s="8">
        <v>298</v>
      </c>
      <c r="D308" s="3" t="s">
        <v>2272</v>
      </c>
      <c r="J308" s="3"/>
      <c r="K308" s="68"/>
      <c r="L308" s="72"/>
      <c r="M308" s="72"/>
      <c r="O308" s="68">
        <f>P308+Q308</f>
        <v>0</v>
      </c>
      <c r="R308" s="34" t="s">
        <v>1674</v>
      </c>
      <c r="S308" s="3" t="s">
        <v>2513</v>
      </c>
      <c r="T308" s="34" t="s">
        <v>1579</v>
      </c>
      <c r="U308" t="s">
        <v>1976</v>
      </c>
    </row>
    <row r="309" spans="2:21">
      <c r="B309" s="8">
        <v>299</v>
      </c>
      <c r="D309" s="3" t="s">
        <v>2273</v>
      </c>
      <c r="E309" s="44">
        <f>IF(MAX(F309:I309)&gt;0, 1, 0)</f>
        <v>1</v>
      </c>
      <c r="G309" s="44">
        <v>1</v>
      </c>
      <c r="J309" s="34" t="s">
        <v>2006</v>
      </c>
      <c r="K309" s="68"/>
      <c r="L309" s="72"/>
      <c r="M309" s="72"/>
      <c r="O309" s="68">
        <f>P309+Q309</f>
        <v>0</v>
      </c>
      <c r="R309" s="34" t="s">
        <v>1675</v>
      </c>
      <c r="S309" s="3" t="s">
        <v>2514</v>
      </c>
      <c r="T309" s="34" t="s">
        <v>1580</v>
      </c>
      <c r="U309" t="s">
        <v>1977</v>
      </c>
    </row>
    <row r="310" spans="2:21">
      <c r="B310" s="8">
        <v>300</v>
      </c>
      <c r="D310" s="3" t="s">
        <v>2274</v>
      </c>
      <c r="E310" s="44">
        <f>IF(MAX(F310:I310)&gt;0, 1, 0)</f>
        <v>1</v>
      </c>
      <c r="H310" s="44">
        <v>1</v>
      </c>
      <c r="J310" s="34" t="s">
        <v>2007</v>
      </c>
      <c r="K310" s="80"/>
      <c r="L310" s="80"/>
      <c r="M310" s="80"/>
      <c r="O310" s="68">
        <f>P310+Q310</f>
        <v>0</v>
      </c>
      <c r="R310" s="34" t="s">
        <v>561</v>
      </c>
      <c r="S310" s="3" t="s">
        <v>2515</v>
      </c>
      <c r="T310" s="34" t="s">
        <v>1581</v>
      </c>
      <c r="U310" t="s">
        <v>1978</v>
      </c>
    </row>
    <row r="311" spans="2:21">
      <c r="B311" s="8">
        <v>301</v>
      </c>
      <c r="D311" s="3" t="s">
        <v>2275</v>
      </c>
      <c r="J311" s="3"/>
      <c r="K311" s="70" t="s">
        <v>1263</v>
      </c>
      <c r="L311" s="70"/>
      <c r="M311" s="70"/>
      <c r="O311" s="69">
        <f>P311+Q311</f>
        <v>8</v>
      </c>
      <c r="P311" s="3">
        <v>3</v>
      </c>
      <c r="Q311" s="3">
        <v>5</v>
      </c>
      <c r="R311" s="34" t="s">
        <v>756</v>
      </c>
      <c r="S311" s="3" t="s">
        <v>2516</v>
      </c>
      <c r="T311" s="34" t="s">
        <v>1582</v>
      </c>
      <c r="U311" t="s">
        <v>1979</v>
      </c>
    </row>
    <row r="312" spans="2:21">
      <c r="B312" s="8">
        <v>302</v>
      </c>
      <c r="D312" s="3" t="s">
        <v>2276</v>
      </c>
      <c r="E312" s="44">
        <f>IF(MAX(F312:I312)&gt;0, 1, 0)</f>
        <v>1</v>
      </c>
      <c r="G312" s="44">
        <v>1</v>
      </c>
      <c r="J312" s="34" t="s">
        <v>2006</v>
      </c>
      <c r="K312" s="68"/>
      <c r="L312" s="72"/>
      <c r="M312" s="72"/>
      <c r="O312" s="68">
        <f>P312+Q312</f>
        <v>0</v>
      </c>
      <c r="R312" s="34" t="s">
        <v>1676</v>
      </c>
      <c r="S312" s="3" t="s">
        <v>2517</v>
      </c>
      <c r="T312" s="34" t="s">
        <v>1583</v>
      </c>
      <c r="U312" t="s">
        <v>1186</v>
      </c>
    </row>
    <row r="313" spans="2:21">
      <c r="B313" s="8">
        <v>303</v>
      </c>
      <c r="D313" s="3" t="s">
        <v>2277</v>
      </c>
      <c r="J313" s="3"/>
      <c r="K313" s="80"/>
      <c r="L313" s="80"/>
      <c r="M313" s="80"/>
      <c r="O313" s="68">
        <f>P313+Q313</f>
        <v>0</v>
      </c>
      <c r="R313" s="34" t="s">
        <v>1677</v>
      </c>
      <c r="S313" s="3" t="s">
        <v>2518</v>
      </c>
      <c r="T313" s="34" t="s">
        <v>1584</v>
      </c>
      <c r="U313" t="s">
        <v>1980</v>
      </c>
    </row>
    <row r="314" spans="2:21">
      <c r="B314" s="8">
        <v>304</v>
      </c>
      <c r="D314" s="3" t="s">
        <v>2278</v>
      </c>
      <c r="J314" s="3"/>
      <c r="K314" s="80"/>
      <c r="L314" s="80"/>
      <c r="M314" s="80"/>
      <c r="O314" s="68">
        <f>P314+Q314</f>
        <v>0</v>
      </c>
      <c r="R314" s="34" t="s">
        <v>772</v>
      </c>
      <c r="S314" s="3" t="s">
        <v>2492</v>
      </c>
      <c r="T314" s="34" t="s">
        <v>1585</v>
      </c>
      <c r="U314" t="s">
        <v>1981</v>
      </c>
    </row>
    <row r="315" spans="2:21">
      <c r="B315" s="8">
        <v>305</v>
      </c>
      <c r="D315" s="3" t="s">
        <v>2279</v>
      </c>
      <c r="J315" s="3"/>
      <c r="K315" s="80"/>
      <c r="L315" s="80"/>
      <c r="M315" s="80"/>
      <c r="O315" s="68">
        <f>P315+Q315</f>
        <v>0</v>
      </c>
      <c r="R315" s="34" t="s">
        <v>1678</v>
      </c>
      <c r="S315" s="3" t="s">
        <v>2519</v>
      </c>
      <c r="T315" s="34" t="s">
        <v>1586</v>
      </c>
      <c r="U315" t="s">
        <v>1982</v>
      </c>
    </row>
    <row r="316" spans="2:21">
      <c r="B316" s="8">
        <v>306</v>
      </c>
      <c r="D316" s="3" t="s">
        <v>2280</v>
      </c>
      <c r="J316" s="3"/>
      <c r="K316" s="68"/>
      <c r="L316" s="72"/>
      <c r="M316" s="72"/>
      <c r="O316" s="68">
        <f>P316+Q316</f>
        <v>0</v>
      </c>
      <c r="R316" s="34" t="s">
        <v>1678</v>
      </c>
      <c r="S316" s="3" t="s">
        <v>2520</v>
      </c>
      <c r="T316" s="34" t="s">
        <v>1587</v>
      </c>
      <c r="U316" t="s">
        <v>1983</v>
      </c>
    </row>
    <row r="317" spans="2:21">
      <c r="B317" s="8">
        <v>307</v>
      </c>
      <c r="D317" s="3" t="s">
        <v>2281</v>
      </c>
      <c r="J317" s="3"/>
      <c r="K317" s="70" t="s">
        <v>1263</v>
      </c>
      <c r="L317" s="70"/>
      <c r="M317" s="70"/>
      <c r="O317" s="68">
        <f>P311+Q317</f>
        <v>3</v>
      </c>
      <c r="R317" s="34" t="s">
        <v>1678</v>
      </c>
      <c r="S317" s="3" t="s">
        <v>2519</v>
      </c>
      <c r="T317" s="34" t="s">
        <v>1588</v>
      </c>
      <c r="U317" t="s">
        <v>1984</v>
      </c>
    </row>
    <row r="318" spans="2:21">
      <c r="B318" s="8">
        <v>308</v>
      </c>
      <c r="D318" s="3" t="s">
        <v>2282</v>
      </c>
      <c r="E318" s="44">
        <f>IF(MAX(F318:I318)&gt;0, 1, 0)</f>
        <v>1</v>
      </c>
      <c r="G318" s="44">
        <v>1</v>
      </c>
      <c r="H318" s="44">
        <v>1</v>
      </c>
      <c r="J318" s="34" t="s">
        <v>2306</v>
      </c>
      <c r="K318" s="34" t="s">
        <v>268</v>
      </c>
      <c r="L318" s="34"/>
      <c r="M318" s="34"/>
      <c r="O318" s="68">
        <f>P318+Q318</f>
        <v>5</v>
      </c>
      <c r="P318" s="3">
        <v>3</v>
      </c>
      <c r="Q318" s="3">
        <v>2</v>
      </c>
      <c r="R318" s="34" t="s">
        <v>1679</v>
      </c>
      <c r="S318" s="3" t="s">
        <v>2521</v>
      </c>
      <c r="T318" s="34" t="s">
        <v>1589</v>
      </c>
      <c r="U318" t="s">
        <v>1985</v>
      </c>
    </row>
    <row r="319" spans="2:21">
      <c r="B319" s="8">
        <v>309</v>
      </c>
      <c r="D319" s="3" t="s">
        <v>2283</v>
      </c>
      <c r="E319" s="44">
        <f>IF(MAX(F319:I319)&gt;0, 1, 0)</f>
        <v>1</v>
      </c>
      <c r="F319" s="44">
        <v>1</v>
      </c>
      <c r="J319" s="34" t="s">
        <v>2005</v>
      </c>
      <c r="K319" s="34" t="s">
        <v>268</v>
      </c>
      <c r="L319" s="34"/>
      <c r="M319" s="34"/>
      <c r="O319" s="68">
        <f>P319+Q319</f>
        <v>5</v>
      </c>
      <c r="P319" s="3">
        <v>2</v>
      </c>
      <c r="Q319" s="3">
        <v>3</v>
      </c>
      <c r="R319" s="34" t="s">
        <v>1680</v>
      </c>
      <c r="S319" s="3" t="s">
        <v>2522</v>
      </c>
      <c r="T319" s="34" t="s">
        <v>1590</v>
      </c>
      <c r="U319" t="s">
        <v>1986</v>
      </c>
    </row>
    <row r="320" spans="2:21">
      <c r="B320" s="8">
        <v>310</v>
      </c>
      <c r="D320" s="3" t="s">
        <v>2284</v>
      </c>
      <c r="E320" s="44">
        <f>IF(MAX(F320:I320)&gt;0, 1, 0)</f>
        <v>1</v>
      </c>
      <c r="F320" s="44">
        <v>1</v>
      </c>
      <c r="G320" s="44">
        <v>1</v>
      </c>
      <c r="H320" s="44">
        <v>1</v>
      </c>
      <c r="J320" s="34" t="s">
        <v>2320</v>
      </c>
      <c r="K320" s="34" t="s">
        <v>268</v>
      </c>
      <c r="L320" s="34"/>
      <c r="M320" s="34"/>
      <c r="O320" s="68">
        <f>P320+Q320</f>
        <v>0</v>
      </c>
      <c r="R320" s="34" t="s">
        <v>1680</v>
      </c>
      <c r="S320" s="3" t="s">
        <v>2523</v>
      </c>
      <c r="T320" s="34" t="s">
        <v>1591</v>
      </c>
      <c r="U320" t="s">
        <v>1987</v>
      </c>
    </row>
    <row r="321" spans="2:33">
      <c r="B321" s="8">
        <v>311</v>
      </c>
      <c r="D321" s="3" t="s">
        <v>2285</v>
      </c>
      <c r="E321" s="44">
        <f>IF(MAX(F321:I321)&gt;0, 1, 0)</f>
        <v>1</v>
      </c>
      <c r="G321" s="44">
        <v>1</v>
      </c>
      <c r="J321" s="34" t="s">
        <v>2319</v>
      </c>
      <c r="K321" s="34" t="s">
        <v>268</v>
      </c>
      <c r="L321" s="34"/>
      <c r="M321" s="34"/>
      <c r="O321" s="68">
        <f>P321+Q321</f>
        <v>5</v>
      </c>
      <c r="P321" s="3">
        <v>2</v>
      </c>
      <c r="Q321" s="3">
        <v>3</v>
      </c>
      <c r="R321" s="34" t="s">
        <v>1681</v>
      </c>
      <c r="S321" s="3" t="s">
        <v>2524</v>
      </c>
      <c r="T321" s="34" t="s">
        <v>1592</v>
      </c>
      <c r="U321" t="s">
        <v>1988</v>
      </c>
    </row>
    <row r="322" spans="2:33">
      <c r="B322" s="8">
        <v>312</v>
      </c>
      <c r="D322" s="3" t="s">
        <v>2286</v>
      </c>
      <c r="E322" s="44">
        <f>IF(MAX(F322:I322)&gt;0, 1, 0)</f>
        <v>1</v>
      </c>
      <c r="G322" s="44">
        <v>1</v>
      </c>
      <c r="H322" s="44">
        <v>1</v>
      </c>
      <c r="J322" s="34" t="s">
        <v>2317</v>
      </c>
      <c r="K322" s="68" t="s">
        <v>2318</v>
      </c>
      <c r="L322" s="72"/>
      <c r="M322" s="72"/>
      <c r="O322" s="68">
        <f>P322+Q322</f>
        <v>5</v>
      </c>
      <c r="P322" s="3">
        <v>2</v>
      </c>
      <c r="Q322" s="3">
        <v>3</v>
      </c>
      <c r="R322" s="34" t="s">
        <v>1681</v>
      </c>
      <c r="S322" s="3" t="s">
        <v>2524</v>
      </c>
      <c r="T322" s="34" t="s">
        <v>1593</v>
      </c>
      <c r="U322" t="s">
        <v>1989</v>
      </c>
    </row>
    <row r="323" spans="2:33">
      <c r="B323" s="8">
        <v>313</v>
      </c>
      <c r="D323" s="3" t="s">
        <v>2287</v>
      </c>
      <c r="J323" s="3"/>
      <c r="K323" s="68"/>
      <c r="L323" s="72"/>
      <c r="M323" s="72"/>
      <c r="O323" s="68">
        <f>P323+Q323</f>
        <v>0</v>
      </c>
      <c r="R323" s="34" t="s">
        <v>1682</v>
      </c>
      <c r="S323" s="3" t="s">
        <v>2525</v>
      </c>
      <c r="T323" s="34" t="s">
        <v>1594</v>
      </c>
      <c r="U323" t="s">
        <v>1990</v>
      </c>
    </row>
    <row r="324" spans="2:33">
      <c r="B324" s="8">
        <v>314</v>
      </c>
      <c r="D324" s="3" t="s">
        <v>2288</v>
      </c>
      <c r="E324" s="44">
        <f>IF(MAX(F324:I324)&gt;0, 1, 0)</f>
        <v>1</v>
      </c>
      <c r="F324" s="44">
        <v>1</v>
      </c>
      <c r="G324" s="44">
        <v>1</v>
      </c>
      <c r="H324" s="44">
        <v>1</v>
      </c>
      <c r="J324" s="34" t="s">
        <v>2316</v>
      </c>
      <c r="K324" s="80"/>
      <c r="L324" s="80"/>
      <c r="M324" s="80"/>
      <c r="O324" s="68">
        <f>P324+Q324</f>
        <v>0</v>
      </c>
      <c r="R324" s="34" t="s">
        <v>1683</v>
      </c>
      <c r="S324" s="3" t="s">
        <v>2526</v>
      </c>
      <c r="T324" s="34" t="s">
        <v>1595</v>
      </c>
      <c r="U324" t="s">
        <v>1991</v>
      </c>
    </row>
    <row r="325" spans="2:33">
      <c r="B325" s="8">
        <v>315</v>
      </c>
      <c r="D325" s="3" t="s">
        <v>2289</v>
      </c>
      <c r="E325" s="44">
        <f>IF(MAX(F325:I325)&gt;0, 1, 0)</f>
        <v>1</v>
      </c>
      <c r="F325" s="44">
        <v>1</v>
      </c>
      <c r="J325" s="34" t="s">
        <v>2005</v>
      </c>
      <c r="K325" s="34" t="s">
        <v>268</v>
      </c>
      <c r="L325" s="34"/>
      <c r="M325" s="34"/>
      <c r="O325" s="68">
        <f>P325+Q325</f>
        <v>6</v>
      </c>
      <c r="P325" s="3">
        <v>3</v>
      </c>
      <c r="Q325" s="3">
        <v>3</v>
      </c>
      <c r="R325" s="34" t="s">
        <v>1684</v>
      </c>
      <c r="S325" s="3" t="s">
        <v>2527</v>
      </c>
      <c r="T325" s="34" t="s">
        <v>1596</v>
      </c>
      <c r="U325" t="s">
        <v>1992</v>
      </c>
    </row>
    <row r="326" spans="2:33">
      <c r="B326" s="8">
        <v>316</v>
      </c>
      <c r="D326" s="3" t="s">
        <v>2290</v>
      </c>
      <c r="E326" s="44">
        <f>IF(MAX(F326:I326)&gt;0, 1, 0)</f>
        <v>1</v>
      </c>
      <c r="F326" s="44">
        <v>1</v>
      </c>
      <c r="J326" s="34" t="s">
        <v>2005</v>
      </c>
      <c r="K326" s="34" t="s">
        <v>268</v>
      </c>
      <c r="L326" s="34"/>
      <c r="M326" s="34"/>
      <c r="O326" s="68">
        <f>P326+Q326</f>
        <v>6</v>
      </c>
      <c r="P326" s="3">
        <v>2</v>
      </c>
      <c r="Q326" s="3">
        <v>4</v>
      </c>
      <c r="R326" s="34" t="s">
        <v>1685</v>
      </c>
      <c r="S326" s="3" t="s">
        <v>2528</v>
      </c>
      <c r="T326" s="34" t="s">
        <v>1597</v>
      </c>
      <c r="U326" t="s">
        <v>1993</v>
      </c>
    </row>
    <row r="327" spans="2:33">
      <c r="B327" s="8">
        <v>317</v>
      </c>
      <c r="D327" s="3" t="s">
        <v>2291</v>
      </c>
      <c r="J327" s="3"/>
      <c r="K327" s="68"/>
      <c r="L327" s="72"/>
      <c r="M327" s="72"/>
      <c r="O327" s="68">
        <f>P327+Q327</f>
        <v>0</v>
      </c>
      <c r="R327" s="34" t="s">
        <v>750</v>
      </c>
      <c r="S327" s="3" t="s">
        <v>2525</v>
      </c>
      <c r="T327" s="34" t="s">
        <v>1598</v>
      </c>
      <c r="U327" t="s">
        <v>1994</v>
      </c>
      <c r="AG327" t="s">
        <v>2562</v>
      </c>
    </row>
    <row r="328" spans="2:33">
      <c r="B328" s="8">
        <v>318</v>
      </c>
      <c r="D328" s="3" t="s">
        <v>2292</v>
      </c>
      <c r="J328" s="3"/>
      <c r="K328" s="68"/>
      <c r="L328" s="72"/>
      <c r="M328" s="72"/>
      <c r="O328" s="68">
        <f>P328+Q328</f>
        <v>0</v>
      </c>
      <c r="R328" s="34" t="s">
        <v>1686</v>
      </c>
      <c r="S328" s="3" t="s">
        <v>2529</v>
      </c>
      <c r="T328" s="34" t="s">
        <v>1599</v>
      </c>
      <c r="U328" t="s">
        <v>1995</v>
      </c>
    </row>
    <row r="329" spans="2:33">
      <c r="B329" s="8">
        <v>319</v>
      </c>
      <c r="D329" s="3" t="s">
        <v>2293</v>
      </c>
      <c r="E329" s="44">
        <f>IF(MAX(F329:I329)&gt;0, 1, 0)</f>
        <v>1</v>
      </c>
      <c r="H329" s="44">
        <v>1</v>
      </c>
      <c r="J329" s="34" t="s">
        <v>2007</v>
      </c>
      <c r="K329" s="34" t="s">
        <v>268</v>
      </c>
      <c r="L329" s="34"/>
      <c r="M329" s="34"/>
      <c r="O329" s="68">
        <f>P329+Q329</f>
        <v>5</v>
      </c>
      <c r="P329" s="3">
        <v>3</v>
      </c>
      <c r="Q329" s="3">
        <v>2</v>
      </c>
      <c r="R329" s="34" t="s">
        <v>1687</v>
      </c>
      <c r="S329" s="3" t="s">
        <v>2530</v>
      </c>
      <c r="T329" s="34" t="s">
        <v>1600</v>
      </c>
      <c r="U329" t="s">
        <v>1996</v>
      </c>
    </row>
    <row r="330" spans="2:33">
      <c r="B330" s="8">
        <v>320</v>
      </c>
      <c r="C330" s="44">
        <v>1</v>
      </c>
      <c r="D330" s="3" t="s">
        <v>2294</v>
      </c>
      <c r="J330" s="3"/>
      <c r="K330" s="34" t="s">
        <v>268</v>
      </c>
      <c r="L330" s="34"/>
      <c r="M330" s="34"/>
      <c r="O330" s="68">
        <f>P330+Q330</f>
        <v>7</v>
      </c>
      <c r="P330" s="3">
        <v>3</v>
      </c>
      <c r="Q330" s="3">
        <v>4</v>
      </c>
      <c r="R330" s="34" t="s">
        <v>1688</v>
      </c>
      <c r="S330" s="3" t="s">
        <v>2531</v>
      </c>
      <c r="T330" s="34" t="s">
        <v>1601</v>
      </c>
      <c r="U330" t="s">
        <v>1997</v>
      </c>
      <c r="AG330" t="s">
        <v>2559</v>
      </c>
    </row>
    <row r="331" spans="2:33">
      <c r="B331" s="8">
        <v>321</v>
      </c>
      <c r="D331" s="3" t="s">
        <v>2295</v>
      </c>
      <c r="J331" s="3"/>
      <c r="K331" s="35" t="s">
        <v>2313</v>
      </c>
      <c r="L331" s="35"/>
      <c r="M331" s="35"/>
      <c r="O331" s="68">
        <f>P331+Q331</f>
        <v>8</v>
      </c>
      <c r="P331" s="3">
        <v>2</v>
      </c>
      <c r="Q331" s="3">
        <v>6</v>
      </c>
      <c r="R331" s="34" t="s">
        <v>1689</v>
      </c>
      <c r="S331" s="3" t="s">
        <v>2396</v>
      </c>
      <c r="T331" s="34" t="s">
        <v>1602</v>
      </c>
      <c r="U331" t="s">
        <v>1998</v>
      </c>
      <c r="V331" s="3">
        <v>1</v>
      </c>
      <c r="W331" s="3" t="s">
        <v>2314</v>
      </c>
      <c r="X331" s="3">
        <v>3</v>
      </c>
      <c r="Y331" s="3">
        <v>1</v>
      </c>
      <c r="Z331" s="3">
        <v>1</v>
      </c>
      <c r="AA331" s="3">
        <v>1</v>
      </c>
      <c r="AC331" s="3">
        <v>1</v>
      </c>
      <c r="AD331" s="3">
        <v>1</v>
      </c>
      <c r="AG331" t="s">
        <v>2561</v>
      </c>
    </row>
    <row r="332" spans="2:33">
      <c r="B332" s="8">
        <v>322</v>
      </c>
      <c r="D332" s="3" t="s">
        <v>2296</v>
      </c>
      <c r="J332" s="3"/>
      <c r="K332" s="34" t="s">
        <v>268</v>
      </c>
      <c r="L332" s="34"/>
      <c r="M332" s="34"/>
      <c r="O332" s="68">
        <f>P332+Q332</f>
        <v>4</v>
      </c>
      <c r="P332" s="3">
        <v>2</v>
      </c>
      <c r="Q332" s="3">
        <v>2</v>
      </c>
      <c r="R332" s="34" t="s">
        <v>1689</v>
      </c>
      <c r="S332" s="3" t="s">
        <v>2532</v>
      </c>
      <c r="T332" s="34" t="s">
        <v>1603</v>
      </c>
      <c r="U332" t="s">
        <v>1999</v>
      </c>
    </row>
    <row r="333" spans="2:33">
      <c r="B333" s="8">
        <v>323</v>
      </c>
      <c r="D333" s="3" t="s">
        <v>2297</v>
      </c>
      <c r="J333" s="3"/>
      <c r="K333" s="34" t="s">
        <v>268</v>
      </c>
      <c r="L333" s="34"/>
      <c r="M333" s="34"/>
      <c r="O333" s="68">
        <f>P333+Q333</f>
        <v>7</v>
      </c>
      <c r="P333" s="3">
        <v>3</v>
      </c>
      <c r="Q333" s="3">
        <v>4</v>
      </c>
      <c r="R333" s="34" t="s">
        <v>1690</v>
      </c>
      <c r="S333" s="3" t="s">
        <v>2533</v>
      </c>
      <c r="T333" s="34" t="s">
        <v>1604</v>
      </c>
      <c r="U333" t="s">
        <v>2000</v>
      </c>
    </row>
    <row r="334" spans="2:33">
      <c r="B334" s="8">
        <v>324</v>
      </c>
      <c r="D334" s="3" t="s">
        <v>2298</v>
      </c>
      <c r="E334" s="44">
        <f>IF(MAX(F334:I334)&gt;0, 1, 0)</f>
        <v>1</v>
      </c>
      <c r="G334" s="44">
        <v>1</v>
      </c>
      <c r="H334" s="44">
        <v>1</v>
      </c>
      <c r="J334" s="34" t="s">
        <v>2304</v>
      </c>
      <c r="K334" s="26" t="s">
        <v>2312</v>
      </c>
      <c r="L334" s="26"/>
      <c r="M334" s="26"/>
      <c r="O334" s="68">
        <f>P334+Q334</f>
        <v>7</v>
      </c>
      <c r="P334" s="3">
        <v>4</v>
      </c>
      <c r="Q334" s="3">
        <v>3</v>
      </c>
      <c r="R334" s="34" t="s">
        <v>1690</v>
      </c>
      <c r="S334" s="3" t="s">
        <v>2533</v>
      </c>
      <c r="T334" s="34" t="s">
        <v>1605</v>
      </c>
      <c r="U334" t="s">
        <v>2001</v>
      </c>
    </row>
    <row r="335" spans="2:33">
      <c r="B335" s="8">
        <v>325</v>
      </c>
      <c r="D335" s="3" t="s">
        <v>2299</v>
      </c>
      <c r="E335" s="44">
        <f>IF(MAX(F335:I335)&gt;0, 1, 0)</f>
        <v>1</v>
      </c>
      <c r="F335" s="44">
        <v>1</v>
      </c>
      <c r="G335" s="44">
        <v>1</v>
      </c>
      <c r="J335" s="34" t="s">
        <v>2307</v>
      </c>
      <c r="K335" s="34" t="s">
        <v>268</v>
      </c>
      <c r="L335" s="34"/>
      <c r="M335" s="34"/>
      <c r="O335" s="68">
        <f>P335+Q335</f>
        <v>5</v>
      </c>
      <c r="P335" s="3">
        <v>2</v>
      </c>
      <c r="Q335" s="3">
        <v>3</v>
      </c>
      <c r="R335" s="34" t="s">
        <v>1691</v>
      </c>
      <c r="S335" s="3" t="s">
        <v>2534</v>
      </c>
      <c r="T335" s="34" t="s">
        <v>1606</v>
      </c>
      <c r="U335" t="s">
        <v>2002</v>
      </c>
    </row>
    <row r="336" spans="2:33">
      <c r="B336" s="8">
        <v>326</v>
      </c>
      <c r="D336" s="3" t="s">
        <v>2300</v>
      </c>
      <c r="E336" s="44">
        <f>IF(MAX(F336:I336)&gt;0, 1, 0)</f>
        <v>1</v>
      </c>
      <c r="H336" s="44">
        <v>1</v>
      </c>
      <c r="J336" s="34" t="s">
        <v>2007</v>
      </c>
      <c r="K336" s="34" t="s">
        <v>268</v>
      </c>
      <c r="L336" s="34"/>
      <c r="M336" s="34"/>
      <c r="O336" s="68">
        <f>P336+Q336</f>
        <v>5</v>
      </c>
      <c r="P336" s="3">
        <v>3</v>
      </c>
      <c r="Q336" s="3">
        <v>2</v>
      </c>
      <c r="R336" s="34" t="s">
        <v>737</v>
      </c>
      <c r="S336" s="3" t="s">
        <v>2535</v>
      </c>
      <c r="T336" s="34" t="s">
        <v>1607</v>
      </c>
      <c r="U336" t="s">
        <v>2003</v>
      </c>
      <c r="AG336" t="s">
        <v>2560</v>
      </c>
    </row>
    <row r="337" spans="1:33">
      <c r="A337" t="s">
        <v>897</v>
      </c>
      <c r="B337" s="8" t="s">
        <v>897</v>
      </c>
      <c r="D337" s="8" t="s">
        <v>897</v>
      </c>
      <c r="E337" s="44" t="s">
        <v>897</v>
      </c>
      <c r="F337" s="44" t="s">
        <v>897</v>
      </c>
      <c r="G337" s="44" t="s">
        <v>897</v>
      </c>
      <c r="H337" s="44" t="s">
        <v>897</v>
      </c>
      <c r="I337" s="44" t="s">
        <v>897</v>
      </c>
      <c r="J337" s="44" t="s">
        <v>897</v>
      </c>
      <c r="K337" s="44" t="s">
        <v>897</v>
      </c>
      <c r="N337" s="44" t="s">
        <v>897</v>
      </c>
      <c r="O337" s="3" t="s">
        <v>897</v>
      </c>
      <c r="P337" s="3" t="s">
        <v>897</v>
      </c>
      <c r="Q337" s="3" t="s">
        <v>897</v>
      </c>
      <c r="R337" s="3" t="s">
        <v>897</v>
      </c>
      <c r="S337" s="3" t="s">
        <v>897</v>
      </c>
      <c r="T337" s="3" t="s">
        <v>2009</v>
      </c>
      <c r="U337" s="3" t="s">
        <v>897</v>
      </c>
      <c r="V337" s="3" t="s">
        <v>897</v>
      </c>
      <c r="W337" s="3" t="s">
        <v>897</v>
      </c>
      <c r="X337" s="3" t="s">
        <v>897</v>
      </c>
      <c r="Y337" s="3" t="s">
        <v>897</v>
      </c>
      <c r="Z337" s="3" t="s">
        <v>897</v>
      </c>
      <c r="AA337" s="3" t="s">
        <v>897</v>
      </c>
      <c r="AB337" s="3" t="s">
        <v>897</v>
      </c>
      <c r="AC337" s="3" t="s">
        <v>897</v>
      </c>
      <c r="AD337" s="3" t="s">
        <v>897</v>
      </c>
      <c r="AE337" s="3" t="s">
        <v>897</v>
      </c>
      <c r="AF337" s="3" t="s">
        <v>897</v>
      </c>
      <c r="AG337" s="3" t="s">
        <v>897</v>
      </c>
    </row>
  </sheetData>
  <sortState xmlns:xlrd2="http://schemas.microsoft.com/office/spreadsheetml/2017/richdata2" ref="A11:AI336">
    <sortCondition ref="B11:B336"/>
  </sortState>
  <mergeCells count="5">
    <mergeCell ref="V8:AA8"/>
    <mergeCell ref="AD8:AF8"/>
    <mergeCell ref="E8:I8"/>
    <mergeCell ref="L8:M8"/>
    <mergeCell ref="L9:M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5"/>
  <cols>
    <col min="1" max="1" width="1.7109375" customWidth="1"/>
    <col min="2" max="2" width="3.7109375" style="8" customWidth="1"/>
    <col min="3" max="3" width="4.28515625" style="3" customWidth="1"/>
    <col min="4" max="5" width="5.7109375" style="44" hidden="1" customWidth="1"/>
    <col min="6" max="6" width="3.7109375" style="3" customWidth="1"/>
    <col min="7" max="7" width="6.7109375" style="3" customWidth="1"/>
    <col min="8" max="9" width="4.7109375" style="3" customWidth="1"/>
    <col min="10" max="10" width="13.7109375" style="3" customWidth="1"/>
    <col min="11" max="11" width="2.7109375" style="76" customWidth="1"/>
    <col min="12" max="13" width="4.7109375" style="3" customWidth="1"/>
    <col min="14" max="14" width="6.7109375" style="3" customWidth="1"/>
    <col min="15" max="15" width="52.7109375" style="3" customWidth="1"/>
    <col min="16" max="16" width="9.140625" style="3" customWidth="1"/>
    <col min="17" max="17" width="3.7109375" style="3" customWidth="1"/>
    <col min="18" max="18" width="5.7109375" style="3" customWidth="1"/>
    <col min="19" max="19" width="3.7109375" style="3" customWidth="1"/>
    <col min="20" max="20" width="5.7109375" style="3" customWidth="1"/>
    <col min="21" max="21" width="3.7109375" style="49" customWidth="1"/>
    <col min="22" max="22" width="6.7109375" style="49" customWidth="1"/>
    <col min="23" max="23" width="2.7109375" style="49" customWidth="1"/>
    <col min="24" max="24" width="6.7109375" style="3" customWidth="1"/>
    <col min="25" max="25" width="7.7109375" style="3" customWidth="1"/>
    <col min="26" max="26" width="3.7109375" style="3" customWidth="1"/>
    <col min="27" max="27" width="9.7109375" style="3" customWidth="1"/>
    <col min="28" max="28" width="1.7109375" style="3" customWidth="1"/>
    <col min="29" max="29" width="4.7109375" style="3" customWidth="1"/>
    <col min="30" max="30" width="5.7109375" style="49" customWidth="1"/>
    <col min="31" max="31" width="1.7109375" style="3" customWidth="1"/>
    <col min="32" max="32" width="5.7109375" style="3" customWidth="1"/>
    <col min="33" max="33" width="25.7109375" style="3" customWidth="1"/>
    <col min="34" max="34" width="30.7109375" style="4" customWidth="1"/>
    <col min="35" max="35" width="50.7109375" style="4" customWidth="1"/>
  </cols>
  <sheetData>
    <row r="1" spans="1:35" ht="18.75">
      <c r="A1" s="53" t="s">
        <v>2564</v>
      </c>
    </row>
    <row r="4" spans="1:35">
      <c r="M4" s="3" t="s">
        <v>1264</v>
      </c>
      <c r="N4" s="3" t="s">
        <v>1264</v>
      </c>
      <c r="AF4" s="3" t="s">
        <v>1264</v>
      </c>
    </row>
    <row r="5" spans="1:35">
      <c r="D5" s="44">
        <f>SUM(D10:D88)</f>
        <v>35</v>
      </c>
      <c r="E5" s="44">
        <f>SUM(E10:E88)</f>
        <v>2</v>
      </c>
      <c r="H5" s="3">
        <f>SUM(H10:H88)</f>
        <v>10</v>
      </c>
      <c r="M5" s="3">
        <f>SUM(M10:M88)</f>
        <v>6</v>
      </c>
      <c r="N5" s="3">
        <f>SUM(N10:N88)</f>
        <v>21</v>
      </c>
      <c r="P5" s="3">
        <f>SUM(P10:P88)</f>
        <v>41</v>
      </c>
      <c r="U5" s="49">
        <f t="shared" ref="U5:AD5" si="0">SUM(U10:U88)</f>
        <v>15</v>
      </c>
      <c r="V5" s="49">
        <f t="shared" si="0"/>
        <v>15</v>
      </c>
      <c r="W5" s="49">
        <f t="shared" si="0"/>
        <v>2</v>
      </c>
      <c r="X5" s="3">
        <f t="shared" si="0"/>
        <v>0</v>
      </c>
      <c r="Y5" s="3">
        <f t="shared" si="0"/>
        <v>0</v>
      </c>
      <c r="Z5" s="3">
        <f t="shared" si="0"/>
        <v>44</v>
      </c>
      <c r="AC5" s="3">
        <f t="shared" si="0"/>
        <v>44</v>
      </c>
      <c r="AD5" s="49">
        <f t="shared" si="0"/>
        <v>43</v>
      </c>
    </row>
    <row r="7" spans="1:35">
      <c r="D7" s="227" t="s">
        <v>1208</v>
      </c>
      <c r="E7" s="227"/>
      <c r="F7" s="226" t="s">
        <v>1104</v>
      </c>
      <c r="G7" s="226"/>
      <c r="H7" s="226"/>
      <c r="I7" s="226"/>
      <c r="P7" s="56" t="s">
        <v>1188</v>
      </c>
      <c r="Q7" s="226" t="s">
        <v>1194</v>
      </c>
      <c r="R7" s="226"/>
      <c r="S7" s="226"/>
      <c r="T7" s="226"/>
      <c r="U7" s="226"/>
      <c r="V7" s="226"/>
      <c r="W7" s="226"/>
      <c r="X7" s="52"/>
      <c r="Y7" s="52"/>
      <c r="Z7" s="61"/>
      <c r="AA7" s="60"/>
      <c r="AB7" s="60"/>
    </row>
    <row r="8" spans="1:35">
      <c r="D8" s="227" t="s">
        <v>1210</v>
      </c>
      <c r="E8" s="227"/>
      <c r="F8" s="228" t="s">
        <v>1105</v>
      </c>
      <c r="G8" s="228" t="s">
        <v>301</v>
      </c>
      <c r="H8" s="229" t="s">
        <v>1151</v>
      </c>
      <c r="I8" s="229"/>
      <c r="L8" s="226" t="s">
        <v>1201</v>
      </c>
      <c r="M8" s="226"/>
      <c r="N8" s="226"/>
      <c r="P8" s="51" t="s">
        <v>1189</v>
      </c>
      <c r="Q8" s="197" t="s">
        <v>1195</v>
      </c>
      <c r="R8" s="197"/>
      <c r="S8" s="197" t="s">
        <v>1196</v>
      </c>
      <c r="T8" s="197"/>
      <c r="U8" s="197" t="s">
        <v>1203</v>
      </c>
      <c r="V8" s="197"/>
      <c r="W8" s="197"/>
      <c r="X8" s="197" t="s">
        <v>1273</v>
      </c>
      <c r="Y8" s="197"/>
      <c r="Z8" s="197"/>
      <c r="AA8" s="197"/>
      <c r="AB8" s="60"/>
      <c r="AC8" s="197" t="s">
        <v>1261</v>
      </c>
      <c r="AD8" s="197"/>
    </row>
    <row r="9" spans="1:35" s="1" customFormat="1">
      <c r="B9" s="9" t="s">
        <v>301</v>
      </c>
      <c r="C9" s="51" t="s">
        <v>1103</v>
      </c>
      <c r="D9" s="45" t="s">
        <v>1209</v>
      </c>
      <c r="E9" s="45" t="s">
        <v>1196</v>
      </c>
      <c r="F9" s="228"/>
      <c r="G9" s="228"/>
      <c r="H9" s="55"/>
      <c r="I9" s="18" t="s">
        <v>1164</v>
      </c>
      <c r="J9" s="51" t="s">
        <v>1147</v>
      </c>
      <c r="K9" s="75"/>
      <c r="L9" s="56" t="s">
        <v>0</v>
      </c>
      <c r="M9" s="54" t="s">
        <v>1150</v>
      </c>
      <c r="N9" s="52" t="s">
        <v>598</v>
      </c>
      <c r="O9" s="51" t="s">
        <v>5</v>
      </c>
      <c r="P9" s="51" t="s">
        <v>1190</v>
      </c>
      <c r="Q9" s="56" t="s">
        <v>1192</v>
      </c>
      <c r="R9" s="56" t="s">
        <v>1193</v>
      </c>
      <c r="S9" s="51" t="s">
        <v>1192</v>
      </c>
      <c r="T9" s="56" t="s">
        <v>1193</v>
      </c>
      <c r="U9" s="21" t="s">
        <v>1192</v>
      </c>
      <c r="V9" s="21" t="s">
        <v>1193</v>
      </c>
      <c r="W9" s="20" t="s">
        <v>1263</v>
      </c>
      <c r="X9" s="52" t="s">
        <v>1163</v>
      </c>
      <c r="Y9" s="1" t="s">
        <v>1104</v>
      </c>
      <c r="Z9" s="61" t="s">
        <v>1268</v>
      </c>
      <c r="AA9" s="60" t="s">
        <v>1265</v>
      </c>
      <c r="AC9" s="51" t="s">
        <v>1108</v>
      </c>
      <c r="AD9" s="21" t="s">
        <v>1262</v>
      </c>
      <c r="AE9" s="51"/>
      <c r="AF9" s="51" t="s">
        <v>1106</v>
      </c>
      <c r="AG9" s="51" t="s">
        <v>1121</v>
      </c>
      <c r="AH9" s="7" t="s">
        <v>1122</v>
      </c>
      <c r="AI9" s="7" t="s">
        <v>1204</v>
      </c>
    </row>
    <row r="11" spans="1:35">
      <c r="B11" s="8">
        <v>1</v>
      </c>
      <c r="C11" s="3" t="s">
        <v>1109</v>
      </c>
      <c r="D11" s="44">
        <v>0</v>
      </c>
      <c r="E11" s="44">
        <v>0</v>
      </c>
      <c r="F11" s="3">
        <v>0</v>
      </c>
      <c r="G11" s="29" t="s">
        <v>297</v>
      </c>
      <c r="H11" s="29" t="s">
        <v>297</v>
      </c>
      <c r="I11" s="29" t="s">
        <v>297</v>
      </c>
      <c r="J11" s="34" t="s">
        <v>1217</v>
      </c>
      <c r="K11" s="34"/>
      <c r="L11" s="34">
        <v>3</v>
      </c>
      <c r="M11" s="34">
        <v>1</v>
      </c>
      <c r="N11" s="29">
        <v>1</v>
      </c>
      <c r="O11" s="3" t="s">
        <v>1107</v>
      </c>
      <c r="P11" s="3">
        <v>1</v>
      </c>
      <c r="Q11" s="34" t="s">
        <v>268</v>
      </c>
      <c r="R11" s="17" t="s">
        <v>1197</v>
      </c>
      <c r="S11" s="34" t="s">
        <v>268</v>
      </c>
      <c r="T11" s="17" t="s">
        <v>1197</v>
      </c>
      <c r="U11" s="20">
        <v>1</v>
      </c>
      <c r="V11" s="20">
        <v>1</v>
      </c>
      <c r="W11" s="49">
        <v>1</v>
      </c>
      <c r="Y11" s="29" t="s">
        <v>297</v>
      </c>
      <c r="Z11" s="29">
        <v>1</v>
      </c>
      <c r="AA11" s="29">
        <v>1</v>
      </c>
      <c r="AB11" s="29"/>
      <c r="AC11" s="3">
        <v>1</v>
      </c>
      <c r="AD11" s="58" t="s">
        <v>297</v>
      </c>
      <c r="AF11" s="3">
        <v>1941</v>
      </c>
      <c r="AG11" s="3" t="s">
        <v>1100</v>
      </c>
      <c r="AH11" s="57" t="s">
        <v>1207</v>
      </c>
    </row>
    <row r="12" spans="1:35">
      <c r="B12" s="8">
        <v>2</v>
      </c>
      <c r="C12" s="3" t="s">
        <v>1110</v>
      </c>
      <c r="D12" s="44">
        <v>0</v>
      </c>
      <c r="E12" s="44">
        <v>0</v>
      </c>
      <c r="F12" s="3">
        <v>1</v>
      </c>
      <c r="G12" s="3">
        <v>66804</v>
      </c>
      <c r="H12" s="3">
        <v>0</v>
      </c>
      <c r="I12" s="29" t="s">
        <v>297</v>
      </c>
      <c r="J12" s="34" t="s">
        <v>1216</v>
      </c>
      <c r="K12" s="34"/>
      <c r="L12" s="3">
        <v>7</v>
      </c>
      <c r="M12" s="3">
        <v>1</v>
      </c>
      <c r="N12" s="3">
        <v>0</v>
      </c>
      <c r="O12" s="3" t="s">
        <v>1202</v>
      </c>
      <c r="P12" s="3">
        <v>1</v>
      </c>
      <c r="Q12" s="3" t="s">
        <v>634</v>
      </c>
      <c r="R12" s="3" t="s">
        <v>634</v>
      </c>
      <c r="S12" s="3" t="s">
        <v>634</v>
      </c>
      <c r="T12" s="3" t="s">
        <v>634</v>
      </c>
      <c r="U12" s="49">
        <v>1</v>
      </c>
      <c r="V12" s="49">
        <v>1</v>
      </c>
      <c r="W12" s="49">
        <v>0</v>
      </c>
      <c r="Z12" s="3">
        <v>1</v>
      </c>
      <c r="AA12" s="3">
        <v>1</v>
      </c>
      <c r="AC12" s="3">
        <v>1</v>
      </c>
      <c r="AD12" s="49">
        <v>1</v>
      </c>
      <c r="AF12" s="3">
        <v>1937</v>
      </c>
      <c r="AG12" s="3" t="s">
        <v>1152</v>
      </c>
      <c r="AH12" s="57" t="s">
        <v>1206</v>
      </c>
      <c r="AI12" s="4" t="s">
        <v>1205</v>
      </c>
    </row>
    <row r="13" spans="1:35">
      <c r="B13" s="8">
        <v>3</v>
      </c>
      <c r="C13" s="3" t="s">
        <v>1112</v>
      </c>
      <c r="D13" s="44">
        <v>0</v>
      </c>
      <c r="E13" s="44">
        <v>0</v>
      </c>
      <c r="F13" s="3">
        <v>1</v>
      </c>
      <c r="G13" s="3">
        <v>82730</v>
      </c>
      <c r="H13" s="3">
        <v>0</v>
      </c>
      <c r="I13" s="29" t="s">
        <v>297</v>
      </c>
      <c r="J13" s="34" t="s">
        <v>1218</v>
      </c>
      <c r="K13" s="34"/>
      <c r="L13" s="3">
        <v>15</v>
      </c>
      <c r="M13" s="29">
        <v>0</v>
      </c>
      <c r="N13" s="3">
        <v>0</v>
      </c>
      <c r="O13" s="3" t="s">
        <v>1111</v>
      </c>
      <c r="P13" s="3">
        <v>1</v>
      </c>
      <c r="Q13" s="34" t="s">
        <v>268</v>
      </c>
      <c r="R13" s="17" t="s">
        <v>1191</v>
      </c>
      <c r="S13" s="34" t="s">
        <v>268</v>
      </c>
      <c r="T13" s="17" t="s">
        <v>1191</v>
      </c>
      <c r="U13" s="49">
        <v>1</v>
      </c>
      <c r="V13" s="49">
        <v>1</v>
      </c>
      <c r="W13" s="49">
        <v>0</v>
      </c>
      <c r="Z13" s="3">
        <v>1</v>
      </c>
      <c r="AA13" s="3">
        <v>1</v>
      </c>
      <c r="AC13" s="3">
        <v>1</v>
      </c>
      <c r="AD13" s="49">
        <v>1</v>
      </c>
      <c r="AF13" s="3">
        <v>1884</v>
      </c>
      <c r="AG13" s="3" t="s">
        <v>1113</v>
      </c>
    </row>
    <row r="14" spans="1:35">
      <c r="B14" s="8">
        <v>4</v>
      </c>
      <c r="C14" s="3" t="s">
        <v>1114</v>
      </c>
      <c r="D14" s="44">
        <v>0</v>
      </c>
      <c r="E14" s="44">
        <v>0</v>
      </c>
      <c r="F14" s="3">
        <v>1</v>
      </c>
      <c r="G14" s="3">
        <v>22286</v>
      </c>
      <c r="H14" s="3">
        <v>0</v>
      </c>
      <c r="I14" s="29" t="s">
        <v>297</v>
      </c>
      <c r="J14" s="34" t="s">
        <v>1219</v>
      </c>
      <c r="K14" s="34"/>
      <c r="L14" s="3">
        <v>11</v>
      </c>
      <c r="M14" s="29">
        <v>0</v>
      </c>
      <c r="N14" s="3">
        <v>1</v>
      </c>
      <c r="O14" s="3" t="s">
        <v>1155</v>
      </c>
      <c r="P14" s="3">
        <v>1</v>
      </c>
      <c r="Q14" s="34" t="s">
        <v>268</v>
      </c>
      <c r="R14" s="17" t="s">
        <v>1197</v>
      </c>
      <c r="S14" s="34" t="s">
        <v>268</v>
      </c>
      <c r="T14" s="17" t="s">
        <v>1197</v>
      </c>
      <c r="U14" s="49">
        <v>1</v>
      </c>
      <c r="V14" s="49">
        <v>1</v>
      </c>
      <c r="W14" s="49">
        <v>1</v>
      </c>
      <c r="Z14" s="3">
        <v>1</v>
      </c>
      <c r="AC14" s="3">
        <v>1</v>
      </c>
      <c r="AD14" s="49">
        <v>1</v>
      </c>
      <c r="AF14" s="3">
        <v>1991</v>
      </c>
      <c r="AG14" s="3" t="s">
        <v>1133</v>
      </c>
    </row>
    <row r="15" spans="1:35">
      <c r="B15" s="8">
        <v>5</v>
      </c>
      <c r="C15" s="3" t="s">
        <v>1115</v>
      </c>
      <c r="D15" s="44">
        <v>0</v>
      </c>
      <c r="E15" s="44">
        <v>0</v>
      </c>
      <c r="F15" s="3">
        <v>1</v>
      </c>
      <c r="G15" s="3">
        <v>22287</v>
      </c>
      <c r="H15" s="3">
        <v>0</v>
      </c>
      <c r="I15" s="29" t="s">
        <v>297</v>
      </c>
      <c r="J15" s="34" t="s">
        <v>1220</v>
      </c>
      <c r="K15" s="34"/>
      <c r="L15" s="3">
        <v>7</v>
      </c>
      <c r="M15" s="34">
        <v>1</v>
      </c>
      <c r="N15" s="3">
        <v>1</v>
      </c>
      <c r="O15" s="3" t="s">
        <v>1156</v>
      </c>
      <c r="P15" s="3">
        <v>1</v>
      </c>
      <c r="Q15" s="34" t="s">
        <v>268</v>
      </c>
      <c r="R15" s="17" t="s">
        <v>1191</v>
      </c>
      <c r="S15" s="34" t="s">
        <v>268</v>
      </c>
      <c r="T15" s="17" t="s">
        <v>1191</v>
      </c>
      <c r="U15" s="49">
        <v>1</v>
      </c>
      <c r="V15" s="49">
        <v>1</v>
      </c>
      <c r="W15" s="49">
        <v>0</v>
      </c>
      <c r="Z15" s="3">
        <v>1</v>
      </c>
      <c r="AC15" s="3">
        <v>1</v>
      </c>
      <c r="AD15" s="49">
        <v>1</v>
      </c>
      <c r="AF15" s="3">
        <v>1991</v>
      </c>
      <c r="AG15" s="3" t="s">
        <v>1133</v>
      </c>
    </row>
    <row r="16" spans="1:35">
      <c r="B16" s="8">
        <v>6</v>
      </c>
      <c r="C16" s="3" t="s">
        <v>1116</v>
      </c>
      <c r="D16" s="44">
        <v>1</v>
      </c>
      <c r="E16" s="44">
        <v>1</v>
      </c>
      <c r="F16" s="3">
        <v>1</v>
      </c>
      <c r="G16" s="3">
        <v>22288</v>
      </c>
      <c r="H16" s="3">
        <v>0</v>
      </c>
      <c r="I16" s="29" t="s">
        <v>297</v>
      </c>
      <c r="J16" s="34" t="s">
        <v>1221</v>
      </c>
      <c r="K16" s="34"/>
      <c r="L16" s="3">
        <v>7</v>
      </c>
      <c r="M16" s="34">
        <v>1</v>
      </c>
      <c r="N16" s="3">
        <v>1</v>
      </c>
      <c r="O16" s="3" t="s">
        <v>1157</v>
      </c>
      <c r="P16" s="3">
        <v>1</v>
      </c>
      <c r="Q16" s="34" t="s">
        <v>268</v>
      </c>
      <c r="R16" s="17" t="s">
        <v>1191</v>
      </c>
      <c r="S16" s="34" t="s">
        <v>268</v>
      </c>
      <c r="T16" s="17" t="s">
        <v>1191</v>
      </c>
      <c r="U16" s="49">
        <v>1</v>
      </c>
      <c r="V16" s="49">
        <v>1</v>
      </c>
      <c r="W16" s="49">
        <v>0</v>
      </c>
      <c r="Z16" s="3">
        <v>1</v>
      </c>
      <c r="AC16" s="3">
        <v>1</v>
      </c>
      <c r="AD16" s="49">
        <v>1</v>
      </c>
      <c r="AF16" s="3">
        <v>1991</v>
      </c>
      <c r="AG16" s="3" t="s">
        <v>1133</v>
      </c>
    </row>
    <row r="17" spans="2:34">
      <c r="B17" s="8">
        <v>7</v>
      </c>
      <c r="C17" s="3" t="s">
        <v>1117</v>
      </c>
      <c r="D17" s="44">
        <v>1</v>
      </c>
      <c r="E17" s="44">
        <v>1</v>
      </c>
      <c r="F17" s="3">
        <v>1</v>
      </c>
      <c r="G17" s="3">
        <v>22289</v>
      </c>
      <c r="H17" s="3">
        <v>0</v>
      </c>
      <c r="I17" s="29" t="s">
        <v>297</v>
      </c>
      <c r="J17" s="34" t="s">
        <v>1222</v>
      </c>
      <c r="K17" s="34"/>
      <c r="L17" s="3">
        <v>7</v>
      </c>
      <c r="M17" s="34">
        <v>1</v>
      </c>
      <c r="N17" s="3">
        <v>1</v>
      </c>
      <c r="O17" s="3" t="s">
        <v>1158</v>
      </c>
      <c r="P17" s="3">
        <v>1</v>
      </c>
      <c r="Q17" s="34" t="s">
        <v>268</v>
      </c>
      <c r="R17" s="17" t="s">
        <v>1191</v>
      </c>
      <c r="S17" s="34" t="s">
        <v>268</v>
      </c>
      <c r="T17" s="17" t="s">
        <v>1191</v>
      </c>
      <c r="U17" s="49">
        <v>1</v>
      </c>
      <c r="V17" s="49">
        <v>1</v>
      </c>
      <c r="W17" s="49">
        <v>0</v>
      </c>
      <c r="Z17" s="3">
        <v>1</v>
      </c>
      <c r="AC17" s="3">
        <v>1</v>
      </c>
      <c r="AD17" s="49">
        <v>1</v>
      </c>
      <c r="AF17" s="3">
        <v>1991</v>
      </c>
      <c r="AG17" s="3" t="s">
        <v>1133</v>
      </c>
    </row>
    <row r="18" spans="2:34">
      <c r="B18" s="8">
        <v>8</v>
      </c>
      <c r="C18" s="3" t="s">
        <v>1119</v>
      </c>
      <c r="F18" s="3">
        <v>1</v>
      </c>
      <c r="G18" s="3">
        <v>84021</v>
      </c>
      <c r="H18" s="3">
        <v>1</v>
      </c>
      <c r="I18" s="3">
        <v>1</v>
      </c>
      <c r="J18" s="34" t="s">
        <v>1223</v>
      </c>
      <c r="K18" s="34"/>
      <c r="L18" s="3">
        <v>16</v>
      </c>
      <c r="M18" s="29">
        <v>0</v>
      </c>
      <c r="N18" s="3">
        <v>0</v>
      </c>
      <c r="O18" s="3" t="s">
        <v>1118</v>
      </c>
      <c r="P18" s="3">
        <v>1</v>
      </c>
      <c r="Q18" s="34" t="s">
        <v>268</v>
      </c>
      <c r="R18" s="17" t="s">
        <v>1191</v>
      </c>
      <c r="S18" s="34" t="s">
        <v>268</v>
      </c>
      <c r="T18" s="17" t="s">
        <v>1191</v>
      </c>
      <c r="U18" s="49">
        <v>1</v>
      </c>
      <c r="V18" s="49">
        <v>1</v>
      </c>
      <c r="W18" s="49">
        <v>0</v>
      </c>
      <c r="Z18" s="3">
        <v>1</v>
      </c>
      <c r="AC18" s="3">
        <v>1</v>
      </c>
      <c r="AD18" s="49">
        <v>1</v>
      </c>
      <c r="AF18" s="3">
        <v>1848</v>
      </c>
      <c r="AG18" s="3" t="s">
        <v>1120</v>
      </c>
      <c r="AH18" s="4" t="s">
        <v>1123</v>
      </c>
    </row>
    <row r="19" spans="2:34">
      <c r="B19" s="8">
        <v>9</v>
      </c>
      <c r="C19" s="3" t="s">
        <v>1124</v>
      </c>
      <c r="F19" s="3">
        <v>1</v>
      </c>
      <c r="G19" s="3">
        <v>82851</v>
      </c>
      <c r="H19" s="3">
        <v>0</v>
      </c>
      <c r="I19" s="29" t="s">
        <v>297</v>
      </c>
      <c r="J19" s="34" t="s">
        <v>1224</v>
      </c>
      <c r="K19" s="34"/>
      <c r="L19" s="3">
        <v>15</v>
      </c>
      <c r="M19" s="29">
        <v>0</v>
      </c>
      <c r="N19" s="3">
        <v>0</v>
      </c>
      <c r="O19" s="3" t="s">
        <v>1125</v>
      </c>
      <c r="P19" s="3">
        <v>1</v>
      </c>
      <c r="Q19" s="34" t="s">
        <v>268</v>
      </c>
      <c r="R19" s="17" t="s">
        <v>1191</v>
      </c>
      <c r="S19" s="34" t="s">
        <v>268</v>
      </c>
      <c r="T19" s="17" t="s">
        <v>1191</v>
      </c>
      <c r="U19" s="49">
        <v>1</v>
      </c>
      <c r="V19" s="49">
        <v>1</v>
      </c>
      <c r="W19" s="49">
        <v>0</v>
      </c>
      <c r="Z19" s="3">
        <v>1</v>
      </c>
      <c r="AA19" s="3" t="s">
        <v>535</v>
      </c>
      <c r="AC19" s="3">
        <v>1</v>
      </c>
      <c r="AD19" s="49">
        <v>1</v>
      </c>
      <c r="AF19" s="3">
        <v>1882</v>
      </c>
      <c r="AG19" s="3" t="s">
        <v>1129</v>
      </c>
    </row>
    <row r="20" spans="2:34">
      <c r="B20" s="8">
        <v>10</v>
      </c>
      <c r="C20" s="3" t="s">
        <v>1259</v>
      </c>
      <c r="F20" s="3">
        <v>1</v>
      </c>
      <c r="G20" s="3">
        <v>82952</v>
      </c>
      <c r="H20" s="3">
        <v>0</v>
      </c>
      <c r="I20" s="29" t="s">
        <v>297</v>
      </c>
      <c r="J20" s="34" t="s">
        <v>1267</v>
      </c>
      <c r="K20" s="34"/>
      <c r="L20" s="3">
        <v>22</v>
      </c>
      <c r="M20" s="29">
        <v>0</v>
      </c>
      <c r="N20" s="3">
        <v>0</v>
      </c>
      <c r="O20" s="3" t="s">
        <v>1266</v>
      </c>
      <c r="P20" s="3">
        <v>0</v>
      </c>
      <c r="Q20" s="34" t="s">
        <v>268</v>
      </c>
      <c r="R20" s="17" t="s">
        <v>1191</v>
      </c>
      <c r="S20" s="34" t="s">
        <v>268</v>
      </c>
      <c r="T20" s="17" t="s">
        <v>1191</v>
      </c>
      <c r="U20" s="49">
        <v>1</v>
      </c>
      <c r="V20" s="49">
        <v>1</v>
      </c>
      <c r="W20" s="49">
        <v>0</v>
      </c>
      <c r="Z20" s="3">
        <v>1</v>
      </c>
      <c r="AC20" s="3">
        <v>1</v>
      </c>
      <c r="AD20" s="49">
        <v>1</v>
      </c>
      <c r="AF20" s="3">
        <v>1879</v>
      </c>
      <c r="AG20" s="3" t="s">
        <v>1129</v>
      </c>
    </row>
    <row r="21" spans="2:34">
      <c r="B21" s="8">
        <v>11</v>
      </c>
      <c r="C21" s="3" t="s">
        <v>1126</v>
      </c>
      <c r="F21" s="3">
        <v>1</v>
      </c>
      <c r="G21" s="3">
        <v>83475</v>
      </c>
      <c r="H21" s="3">
        <v>0</v>
      </c>
      <c r="I21" s="29" t="s">
        <v>297</v>
      </c>
      <c r="J21" s="34" t="s">
        <v>1225</v>
      </c>
      <c r="K21" s="34"/>
      <c r="L21" s="3">
        <v>12</v>
      </c>
      <c r="M21" s="29">
        <v>0</v>
      </c>
      <c r="N21" s="3">
        <v>1</v>
      </c>
      <c r="O21" s="3" t="s">
        <v>1162</v>
      </c>
      <c r="P21" s="3">
        <v>1</v>
      </c>
      <c r="Q21" s="34" t="s">
        <v>268</v>
      </c>
      <c r="R21" s="17" t="s">
        <v>1191</v>
      </c>
      <c r="S21" s="34" t="s">
        <v>268</v>
      </c>
      <c r="T21" s="17" t="s">
        <v>1191</v>
      </c>
      <c r="U21" s="49">
        <v>1</v>
      </c>
      <c r="V21" s="49">
        <v>1</v>
      </c>
      <c r="W21" s="49">
        <v>0</v>
      </c>
      <c r="Z21" s="3">
        <v>1</v>
      </c>
      <c r="AC21" s="3">
        <v>1</v>
      </c>
      <c r="AD21" s="49">
        <v>1</v>
      </c>
      <c r="AF21" s="3">
        <v>1855</v>
      </c>
      <c r="AG21" s="3" t="s">
        <v>1127</v>
      </c>
    </row>
    <row r="22" spans="2:34">
      <c r="B22" s="8">
        <v>12</v>
      </c>
      <c r="C22" s="3">
        <v>1</v>
      </c>
      <c r="D22" s="44">
        <v>1</v>
      </c>
      <c r="F22" s="3">
        <v>1</v>
      </c>
      <c r="G22" s="3">
        <v>68443</v>
      </c>
      <c r="H22" s="3">
        <v>0</v>
      </c>
      <c r="I22" s="29" t="s">
        <v>297</v>
      </c>
      <c r="J22" s="34" t="s">
        <v>1226</v>
      </c>
      <c r="K22" s="34">
        <v>1</v>
      </c>
      <c r="L22" s="3">
        <v>16</v>
      </c>
      <c r="M22" s="29">
        <v>0</v>
      </c>
      <c r="N22" s="3">
        <v>1</v>
      </c>
      <c r="O22" s="3" t="s">
        <v>1181</v>
      </c>
      <c r="P22" s="3">
        <v>1</v>
      </c>
      <c r="Q22" s="34" t="s">
        <v>268</v>
      </c>
      <c r="R22" s="17" t="s">
        <v>1191</v>
      </c>
      <c r="S22" s="34" t="s">
        <v>268</v>
      </c>
      <c r="T22" s="17" t="s">
        <v>1191</v>
      </c>
      <c r="U22" s="49">
        <v>1</v>
      </c>
      <c r="V22" s="49">
        <v>1</v>
      </c>
      <c r="W22" s="49">
        <v>0</v>
      </c>
      <c r="Z22" s="3">
        <v>1</v>
      </c>
      <c r="AC22" s="3">
        <v>1</v>
      </c>
      <c r="AD22" s="49">
        <v>1</v>
      </c>
      <c r="AF22" s="3">
        <v>1934</v>
      </c>
      <c r="AG22" s="3" t="s">
        <v>1128</v>
      </c>
    </row>
    <row r="23" spans="2:34">
      <c r="B23" s="8">
        <v>13</v>
      </c>
      <c r="C23" s="3">
        <v>2</v>
      </c>
      <c r="D23" s="44">
        <v>1</v>
      </c>
      <c r="F23" s="3">
        <v>1</v>
      </c>
      <c r="G23" s="3">
        <v>65876</v>
      </c>
      <c r="H23" s="3">
        <v>0</v>
      </c>
      <c r="I23" s="29" t="s">
        <v>297</v>
      </c>
      <c r="J23" s="34" t="s">
        <v>1227</v>
      </c>
      <c r="K23" s="34">
        <v>1</v>
      </c>
      <c r="L23" s="3">
        <v>13</v>
      </c>
      <c r="M23" s="29">
        <v>0</v>
      </c>
      <c r="N23" s="3">
        <v>1</v>
      </c>
      <c r="O23" s="3" t="s">
        <v>1177</v>
      </c>
      <c r="P23" s="3">
        <v>0</v>
      </c>
      <c r="Q23" s="34" t="s">
        <v>268</v>
      </c>
      <c r="R23" s="17" t="s">
        <v>1197</v>
      </c>
      <c r="S23" s="34" t="s">
        <v>268</v>
      </c>
      <c r="T23" s="17" t="s">
        <v>1191</v>
      </c>
      <c r="U23" s="20">
        <v>1</v>
      </c>
      <c r="V23" s="20">
        <v>1</v>
      </c>
      <c r="W23" s="49">
        <v>0</v>
      </c>
      <c r="Z23" s="3">
        <v>1</v>
      </c>
      <c r="AC23" s="3">
        <v>1</v>
      </c>
      <c r="AD23" s="49">
        <v>1</v>
      </c>
      <c r="AF23" s="3">
        <v>1938</v>
      </c>
      <c r="AG23" s="3" t="s">
        <v>1130</v>
      </c>
    </row>
    <row r="24" spans="2:34">
      <c r="B24" s="8">
        <v>14</v>
      </c>
      <c r="C24" s="3">
        <v>3</v>
      </c>
      <c r="D24" s="44">
        <v>1</v>
      </c>
      <c r="F24" s="3">
        <v>1</v>
      </c>
      <c r="G24" s="3">
        <v>52673</v>
      </c>
      <c r="H24" s="3">
        <v>0</v>
      </c>
      <c r="I24" s="29" t="s">
        <v>297</v>
      </c>
      <c r="J24" s="34" t="s">
        <v>1228</v>
      </c>
      <c r="K24" s="34">
        <v>1</v>
      </c>
      <c r="L24" s="3">
        <v>12</v>
      </c>
      <c r="M24" s="3">
        <v>0</v>
      </c>
      <c r="N24" s="29">
        <v>0</v>
      </c>
      <c r="O24" s="3" t="s">
        <v>1160</v>
      </c>
      <c r="P24" s="3">
        <v>1</v>
      </c>
      <c r="Q24" s="34" t="s">
        <v>268</v>
      </c>
      <c r="R24" s="17" t="s">
        <v>1191</v>
      </c>
      <c r="S24" s="34" t="s">
        <v>268</v>
      </c>
      <c r="T24" s="17" t="s">
        <v>1191</v>
      </c>
      <c r="W24" s="49">
        <v>0</v>
      </c>
      <c r="Z24" s="3">
        <v>1</v>
      </c>
      <c r="AA24" s="3" t="s">
        <v>1269</v>
      </c>
      <c r="AC24" s="3">
        <v>1</v>
      </c>
      <c r="AD24" s="49">
        <v>1</v>
      </c>
      <c r="AF24" s="3">
        <v>1959</v>
      </c>
      <c r="AG24" s="3" t="s">
        <v>1149</v>
      </c>
    </row>
    <row r="25" spans="2:34">
      <c r="B25" s="8">
        <v>15</v>
      </c>
      <c r="C25" s="3">
        <v>4</v>
      </c>
      <c r="D25" s="44">
        <v>1</v>
      </c>
      <c r="F25" s="3">
        <v>1</v>
      </c>
      <c r="G25" s="3">
        <v>52689</v>
      </c>
      <c r="H25" s="3">
        <v>1</v>
      </c>
      <c r="I25" s="3">
        <v>3</v>
      </c>
      <c r="J25" s="34" t="s">
        <v>1229</v>
      </c>
      <c r="K25" s="34">
        <v>1</v>
      </c>
      <c r="L25" s="3">
        <v>8</v>
      </c>
      <c r="M25" s="29">
        <v>0</v>
      </c>
      <c r="N25" s="3">
        <v>1</v>
      </c>
      <c r="O25" s="3" t="s">
        <v>1161</v>
      </c>
      <c r="P25" s="3">
        <v>1</v>
      </c>
      <c r="Q25" s="34" t="s">
        <v>268</v>
      </c>
      <c r="R25" s="17" t="s">
        <v>1191</v>
      </c>
      <c r="S25" s="34" t="s">
        <v>268</v>
      </c>
      <c r="T25" s="17" t="s">
        <v>1191</v>
      </c>
      <c r="W25" s="49">
        <v>0</v>
      </c>
      <c r="Z25" s="3">
        <v>1</v>
      </c>
      <c r="AA25" s="3" t="s">
        <v>1270</v>
      </c>
      <c r="AC25" s="3">
        <v>1</v>
      </c>
      <c r="AD25" s="49">
        <v>1</v>
      </c>
      <c r="AF25" s="3">
        <v>1959</v>
      </c>
      <c r="AG25" s="3" t="s">
        <v>1131</v>
      </c>
    </row>
    <row r="26" spans="2:34">
      <c r="B26" s="8">
        <v>16</v>
      </c>
      <c r="C26" s="3">
        <v>5</v>
      </c>
      <c r="D26" s="44">
        <v>1</v>
      </c>
      <c r="F26" s="3">
        <v>1</v>
      </c>
      <c r="G26" s="3">
        <v>66064</v>
      </c>
      <c r="H26" s="3">
        <v>0</v>
      </c>
      <c r="I26" s="29" t="s">
        <v>297</v>
      </c>
      <c r="J26" s="34" t="s">
        <v>1230</v>
      </c>
      <c r="K26" s="34">
        <v>1</v>
      </c>
      <c r="L26" s="3">
        <v>8</v>
      </c>
      <c r="M26" s="29">
        <v>0</v>
      </c>
      <c r="N26" s="3">
        <v>1</v>
      </c>
      <c r="O26" s="3" t="s">
        <v>1178</v>
      </c>
      <c r="P26" s="3">
        <v>1</v>
      </c>
      <c r="Q26" s="34" t="s">
        <v>268</v>
      </c>
      <c r="R26" s="17" t="s">
        <v>1191</v>
      </c>
      <c r="S26" s="34" t="s">
        <v>268</v>
      </c>
      <c r="T26" s="17" t="s">
        <v>1191</v>
      </c>
      <c r="W26" s="49">
        <v>0</v>
      </c>
      <c r="Z26" s="3">
        <v>1</v>
      </c>
      <c r="AC26" s="3">
        <v>1</v>
      </c>
      <c r="AD26" s="49">
        <v>1</v>
      </c>
      <c r="AF26" s="3">
        <v>1938</v>
      </c>
      <c r="AG26" s="3" t="s">
        <v>810</v>
      </c>
    </row>
    <row r="27" spans="2:34">
      <c r="B27" s="8">
        <v>17</v>
      </c>
      <c r="C27" s="3">
        <v>6</v>
      </c>
      <c r="D27" s="44">
        <v>1</v>
      </c>
      <c r="F27" s="3">
        <v>1</v>
      </c>
      <c r="G27" s="3">
        <v>66066</v>
      </c>
      <c r="H27" s="3">
        <v>0</v>
      </c>
      <c r="I27" s="29" t="s">
        <v>297</v>
      </c>
      <c r="J27" s="34" t="s">
        <v>1231</v>
      </c>
      <c r="K27" s="34">
        <v>1</v>
      </c>
      <c r="L27" s="3">
        <v>8</v>
      </c>
      <c r="M27" s="29">
        <v>0</v>
      </c>
      <c r="N27" s="3">
        <v>1</v>
      </c>
      <c r="O27" s="3" t="s">
        <v>1179</v>
      </c>
      <c r="P27" s="3">
        <v>1</v>
      </c>
      <c r="Q27" s="34" t="s">
        <v>268</v>
      </c>
      <c r="R27" s="17" t="s">
        <v>1191</v>
      </c>
      <c r="S27" s="34" t="s">
        <v>268</v>
      </c>
      <c r="T27" s="17" t="s">
        <v>1191</v>
      </c>
      <c r="W27" s="49">
        <v>0</v>
      </c>
      <c r="Z27" s="3">
        <v>1</v>
      </c>
      <c r="AC27" s="3">
        <v>1</v>
      </c>
      <c r="AD27" s="49">
        <v>1</v>
      </c>
      <c r="AF27" s="3">
        <v>1938</v>
      </c>
      <c r="AG27" s="3" t="s">
        <v>810</v>
      </c>
    </row>
    <row r="28" spans="2:34">
      <c r="B28" s="8">
        <v>18</v>
      </c>
      <c r="C28" s="3">
        <v>7</v>
      </c>
      <c r="D28" s="44">
        <v>1</v>
      </c>
      <c r="F28" s="3">
        <v>1</v>
      </c>
      <c r="G28" s="3">
        <v>65803</v>
      </c>
      <c r="H28" s="3">
        <v>0</v>
      </c>
      <c r="I28" s="29" t="s">
        <v>297</v>
      </c>
      <c r="J28" s="34" t="s">
        <v>1232</v>
      </c>
      <c r="K28" s="34">
        <v>1</v>
      </c>
      <c r="L28" s="3">
        <v>9</v>
      </c>
      <c r="M28" s="29">
        <v>0</v>
      </c>
      <c r="N28" s="3">
        <v>1</v>
      </c>
      <c r="O28" s="3" t="s">
        <v>1176</v>
      </c>
      <c r="P28" s="3">
        <v>1</v>
      </c>
      <c r="Q28" s="34" t="s">
        <v>268</v>
      </c>
      <c r="R28" s="17" t="s">
        <v>1191</v>
      </c>
      <c r="S28" s="34" t="s">
        <v>268</v>
      </c>
      <c r="T28" s="17" t="s">
        <v>1191</v>
      </c>
      <c r="W28" s="49">
        <v>0</v>
      </c>
      <c r="Z28" s="3">
        <v>1</v>
      </c>
      <c r="AC28" s="3">
        <v>1</v>
      </c>
      <c r="AD28" s="49">
        <v>1</v>
      </c>
      <c r="AF28" s="3">
        <v>1938</v>
      </c>
      <c r="AG28" s="3" t="s">
        <v>810</v>
      </c>
    </row>
    <row r="29" spans="2:34">
      <c r="B29" s="8">
        <v>19</v>
      </c>
      <c r="C29" s="3">
        <v>8</v>
      </c>
      <c r="D29" s="44">
        <v>1</v>
      </c>
      <c r="F29" s="3">
        <v>1</v>
      </c>
      <c r="G29" s="3">
        <v>65778</v>
      </c>
      <c r="H29" s="3">
        <v>0</v>
      </c>
      <c r="I29" s="29" t="s">
        <v>297</v>
      </c>
      <c r="J29" s="34" t="s">
        <v>1233</v>
      </c>
      <c r="K29" s="34">
        <v>1</v>
      </c>
      <c r="L29" s="3">
        <v>13</v>
      </c>
      <c r="M29" s="29">
        <v>0</v>
      </c>
      <c r="N29" s="29">
        <v>1</v>
      </c>
      <c r="O29" s="3" t="s">
        <v>1175</v>
      </c>
      <c r="P29" s="3">
        <v>1</v>
      </c>
      <c r="Q29" s="34" t="s">
        <v>268</v>
      </c>
      <c r="R29" s="17" t="s">
        <v>1191</v>
      </c>
      <c r="S29" s="34" t="s">
        <v>268</v>
      </c>
      <c r="T29" s="17" t="s">
        <v>1191</v>
      </c>
      <c r="U29" s="20"/>
      <c r="V29" s="20"/>
      <c r="W29" s="49">
        <v>0</v>
      </c>
      <c r="Z29" s="3">
        <v>1</v>
      </c>
      <c r="AC29" s="3">
        <v>1</v>
      </c>
      <c r="AD29" s="49">
        <v>1</v>
      </c>
      <c r="AF29" s="3">
        <v>1938</v>
      </c>
      <c r="AG29" s="3" t="s">
        <v>1132</v>
      </c>
    </row>
    <row r="30" spans="2:34">
      <c r="B30" s="8">
        <v>20</v>
      </c>
      <c r="C30" s="3">
        <v>9</v>
      </c>
      <c r="D30" s="44">
        <v>1</v>
      </c>
      <c r="F30" s="3">
        <v>1</v>
      </c>
      <c r="G30" s="3">
        <v>65333</v>
      </c>
      <c r="H30" s="3">
        <v>1</v>
      </c>
      <c r="I30" s="3">
        <v>1</v>
      </c>
      <c r="J30" s="34" t="s">
        <v>1234</v>
      </c>
      <c r="K30" s="34">
        <v>1</v>
      </c>
      <c r="L30" s="3">
        <v>12</v>
      </c>
      <c r="M30" s="29">
        <v>0</v>
      </c>
      <c r="N30" s="29">
        <v>0</v>
      </c>
      <c r="O30" s="3" t="s">
        <v>1174</v>
      </c>
      <c r="P30" s="3">
        <v>1</v>
      </c>
      <c r="Q30" s="34" t="s">
        <v>268</v>
      </c>
      <c r="R30" s="17" t="s">
        <v>1191</v>
      </c>
      <c r="S30" s="34" t="s">
        <v>268</v>
      </c>
      <c r="T30" s="17" t="s">
        <v>1191</v>
      </c>
      <c r="U30" s="20"/>
      <c r="V30" s="20"/>
      <c r="W30" s="49">
        <v>0</v>
      </c>
      <c r="Z30" s="3">
        <v>1</v>
      </c>
      <c r="AC30" s="3">
        <v>1</v>
      </c>
      <c r="AD30" s="49">
        <v>1</v>
      </c>
      <c r="AF30" s="3">
        <v>1939</v>
      </c>
      <c r="AG30" s="3" t="s">
        <v>1133</v>
      </c>
    </row>
    <row r="31" spans="2:34">
      <c r="B31" s="8">
        <v>21</v>
      </c>
      <c r="C31" s="3">
        <v>10</v>
      </c>
      <c r="D31" s="44">
        <v>1</v>
      </c>
      <c r="F31" s="3">
        <v>1</v>
      </c>
      <c r="G31" s="3">
        <v>56761</v>
      </c>
      <c r="H31" s="29">
        <v>0</v>
      </c>
      <c r="I31" s="29" t="s">
        <v>297</v>
      </c>
      <c r="J31" s="34" t="s">
        <v>1235</v>
      </c>
      <c r="K31" s="34">
        <v>1</v>
      </c>
      <c r="L31" s="3">
        <v>12</v>
      </c>
      <c r="M31" s="29">
        <v>0</v>
      </c>
      <c r="N31" s="29">
        <v>0</v>
      </c>
      <c r="O31" s="3" t="s">
        <v>1168</v>
      </c>
      <c r="P31" s="3">
        <v>1</v>
      </c>
      <c r="Q31" s="34" t="s">
        <v>268</v>
      </c>
      <c r="R31" s="17" t="s">
        <v>1191</v>
      </c>
      <c r="S31" s="34" t="s">
        <v>268</v>
      </c>
      <c r="T31" s="17" t="s">
        <v>1191</v>
      </c>
      <c r="W31" s="49">
        <v>0</v>
      </c>
      <c r="Z31" s="3">
        <v>1</v>
      </c>
      <c r="AC31" s="3">
        <v>1</v>
      </c>
      <c r="AD31" s="49">
        <v>1</v>
      </c>
      <c r="AF31" s="3">
        <v>1954</v>
      </c>
      <c r="AG31" s="3" t="s">
        <v>1134</v>
      </c>
    </row>
    <row r="32" spans="2:34">
      <c r="B32" s="8">
        <v>22</v>
      </c>
      <c r="C32" s="3">
        <v>11</v>
      </c>
      <c r="D32" s="44">
        <v>1</v>
      </c>
      <c r="F32" s="3">
        <v>1</v>
      </c>
      <c r="G32" s="3">
        <v>53743</v>
      </c>
      <c r="H32" s="3">
        <v>0</v>
      </c>
      <c r="I32" s="29" t="s">
        <v>297</v>
      </c>
      <c r="J32" s="34" t="s">
        <v>1236</v>
      </c>
      <c r="K32" s="34">
        <v>1</v>
      </c>
      <c r="L32" s="3">
        <v>12</v>
      </c>
      <c r="M32" s="29">
        <v>0</v>
      </c>
      <c r="N32" s="3">
        <v>0</v>
      </c>
      <c r="O32" s="3" t="s">
        <v>1198</v>
      </c>
      <c r="P32" s="3">
        <v>1</v>
      </c>
      <c r="Q32" s="34" t="s">
        <v>268</v>
      </c>
      <c r="R32" s="17" t="s">
        <v>1191</v>
      </c>
      <c r="S32" s="34" t="s">
        <v>268</v>
      </c>
      <c r="T32" s="17" t="s">
        <v>1191</v>
      </c>
      <c r="U32" s="49">
        <v>1</v>
      </c>
      <c r="V32" s="49">
        <v>1</v>
      </c>
      <c r="W32" s="49">
        <v>0</v>
      </c>
      <c r="Z32" s="3">
        <v>1</v>
      </c>
      <c r="AA32" s="3" t="s">
        <v>1271</v>
      </c>
      <c r="AC32" s="3">
        <v>1</v>
      </c>
      <c r="AD32" s="49">
        <v>1</v>
      </c>
      <c r="AF32" s="3">
        <v>1958</v>
      </c>
      <c r="AG32" s="3" t="s">
        <v>1260</v>
      </c>
    </row>
    <row r="33" spans="2:34">
      <c r="B33" s="8">
        <v>23</v>
      </c>
      <c r="C33" s="3">
        <v>12</v>
      </c>
      <c r="D33" s="44">
        <v>1</v>
      </c>
      <c r="F33" s="3">
        <v>1</v>
      </c>
      <c r="G33" s="3">
        <v>49449</v>
      </c>
      <c r="H33" s="3">
        <v>0</v>
      </c>
      <c r="I33" s="29" t="s">
        <v>297</v>
      </c>
      <c r="J33" s="34" t="s">
        <v>1237</v>
      </c>
      <c r="K33" s="34">
        <v>1</v>
      </c>
      <c r="L33" s="3">
        <v>11</v>
      </c>
      <c r="M33" s="3">
        <v>0</v>
      </c>
      <c r="N33" s="29">
        <v>0</v>
      </c>
      <c r="O33" s="3" t="s">
        <v>1159</v>
      </c>
      <c r="P33" s="3">
        <v>1</v>
      </c>
      <c r="Q33" s="34" t="s">
        <v>268</v>
      </c>
      <c r="R33" s="17" t="s">
        <v>1191</v>
      </c>
      <c r="S33" s="34" t="s">
        <v>268</v>
      </c>
      <c r="T33" s="17" t="s">
        <v>1191</v>
      </c>
      <c r="W33" s="49">
        <v>0</v>
      </c>
      <c r="Z33" s="3">
        <v>1</v>
      </c>
      <c r="AC33" s="3">
        <v>1</v>
      </c>
      <c r="AD33" s="49">
        <v>1</v>
      </c>
      <c r="AF33" s="3">
        <v>1964</v>
      </c>
      <c r="AG33" s="3" t="s">
        <v>1142</v>
      </c>
    </row>
    <row r="34" spans="2:34">
      <c r="B34" s="8">
        <v>24</v>
      </c>
      <c r="C34" s="3">
        <v>13</v>
      </c>
      <c r="D34" s="44">
        <v>1</v>
      </c>
      <c r="F34" s="3">
        <v>1</v>
      </c>
      <c r="G34" s="3">
        <v>22284</v>
      </c>
      <c r="H34" s="3">
        <v>0</v>
      </c>
      <c r="I34" s="29" t="s">
        <v>297</v>
      </c>
      <c r="J34" s="34" t="s">
        <v>1238</v>
      </c>
      <c r="K34" s="34">
        <v>1</v>
      </c>
      <c r="L34" s="3">
        <v>9</v>
      </c>
      <c r="M34" s="29">
        <v>0</v>
      </c>
      <c r="N34" s="3">
        <v>1</v>
      </c>
      <c r="O34" s="3" t="s">
        <v>1153</v>
      </c>
      <c r="P34" s="3">
        <v>1</v>
      </c>
      <c r="Q34" s="34" t="s">
        <v>268</v>
      </c>
      <c r="R34" s="17" t="s">
        <v>1191</v>
      </c>
      <c r="S34" s="34" t="s">
        <v>268</v>
      </c>
      <c r="T34" s="17" t="s">
        <v>1191</v>
      </c>
      <c r="W34" s="49">
        <v>0</v>
      </c>
      <c r="Z34" s="3">
        <v>1</v>
      </c>
      <c r="AC34" s="3">
        <v>1</v>
      </c>
      <c r="AD34" s="49">
        <v>1</v>
      </c>
      <c r="AF34" s="3">
        <v>1991</v>
      </c>
      <c r="AG34" s="3" t="s">
        <v>1133</v>
      </c>
    </row>
    <row r="35" spans="2:34">
      <c r="B35" s="8">
        <v>25</v>
      </c>
      <c r="C35" s="3">
        <v>14</v>
      </c>
      <c r="D35" s="44">
        <v>1</v>
      </c>
      <c r="F35" s="3">
        <v>1</v>
      </c>
      <c r="G35" s="3">
        <v>22285</v>
      </c>
      <c r="H35" s="3">
        <v>0</v>
      </c>
      <c r="I35" s="29" t="s">
        <v>297</v>
      </c>
      <c r="J35" s="34" t="s">
        <v>1239</v>
      </c>
      <c r="K35" s="34">
        <v>1</v>
      </c>
      <c r="L35" s="3">
        <v>13</v>
      </c>
      <c r="M35" s="29">
        <v>0</v>
      </c>
      <c r="N35" s="3">
        <v>1</v>
      </c>
      <c r="O35" s="3" t="s">
        <v>1154</v>
      </c>
      <c r="P35" s="3">
        <v>1</v>
      </c>
      <c r="Q35" s="34" t="s">
        <v>268</v>
      </c>
      <c r="R35" s="17" t="s">
        <v>1191</v>
      </c>
      <c r="S35" s="34" t="s">
        <v>268</v>
      </c>
      <c r="T35" s="17" t="s">
        <v>1191</v>
      </c>
      <c r="W35" s="49">
        <v>0</v>
      </c>
      <c r="Z35" s="3">
        <v>1</v>
      </c>
      <c r="AC35" s="3">
        <v>1</v>
      </c>
      <c r="AD35" s="49">
        <v>1</v>
      </c>
      <c r="AF35" s="3">
        <v>1991</v>
      </c>
      <c r="AG35" s="3" t="s">
        <v>1133</v>
      </c>
    </row>
    <row r="36" spans="2:34">
      <c r="B36" s="8">
        <v>26</v>
      </c>
      <c r="C36" s="3">
        <v>15</v>
      </c>
      <c r="D36" s="44">
        <v>1</v>
      </c>
      <c r="F36" s="3">
        <v>1</v>
      </c>
      <c r="G36" s="3">
        <v>79015</v>
      </c>
      <c r="H36" s="3">
        <v>1</v>
      </c>
      <c r="I36" s="3">
        <v>2</v>
      </c>
      <c r="J36" s="34" t="s">
        <v>1240</v>
      </c>
      <c r="K36" s="34">
        <v>1</v>
      </c>
      <c r="L36" s="3">
        <v>10</v>
      </c>
      <c r="M36" s="29">
        <v>0</v>
      </c>
      <c r="N36" s="3">
        <v>0</v>
      </c>
      <c r="O36" s="3" t="s">
        <v>1186</v>
      </c>
      <c r="P36" s="3">
        <v>0</v>
      </c>
      <c r="Q36" s="34" t="s">
        <v>268</v>
      </c>
      <c r="R36" s="17" t="s">
        <v>1191</v>
      </c>
      <c r="S36" s="34" t="s">
        <v>268</v>
      </c>
      <c r="T36" s="17" t="s">
        <v>1191</v>
      </c>
      <c r="W36" s="49">
        <v>0</v>
      </c>
      <c r="Z36" s="3">
        <v>1</v>
      </c>
      <c r="AC36" s="3">
        <v>1</v>
      </c>
      <c r="AD36" s="49">
        <v>1</v>
      </c>
      <c r="AF36" s="3">
        <v>1913</v>
      </c>
      <c r="AG36" s="3" t="s">
        <v>1135</v>
      </c>
    </row>
    <row r="37" spans="2:34">
      <c r="B37" s="8">
        <v>27</v>
      </c>
      <c r="C37" s="3">
        <v>16</v>
      </c>
      <c r="D37" s="44">
        <v>1</v>
      </c>
      <c r="F37" s="3">
        <v>1</v>
      </c>
      <c r="G37" s="3">
        <v>81215</v>
      </c>
      <c r="H37" s="3">
        <v>1</v>
      </c>
      <c r="I37" s="3">
        <v>4</v>
      </c>
      <c r="J37" s="34" t="s">
        <v>1241</v>
      </c>
      <c r="K37" s="34">
        <v>1</v>
      </c>
      <c r="L37" s="3">
        <v>8</v>
      </c>
      <c r="M37" s="29">
        <v>0</v>
      </c>
      <c r="N37" s="3">
        <v>1</v>
      </c>
      <c r="O37" s="3" t="s">
        <v>1187</v>
      </c>
      <c r="P37" s="3">
        <v>1</v>
      </c>
      <c r="Q37" s="34" t="s">
        <v>268</v>
      </c>
      <c r="R37" s="17" t="s">
        <v>1191</v>
      </c>
      <c r="S37" s="34" t="s">
        <v>268</v>
      </c>
      <c r="T37" s="17" t="s">
        <v>1191</v>
      </c>
      <c r="W37" s="49">
        <v>0</v>
      </c>
      <c r="Z37" s="3">
        <v>1</v>
      </c>
      <c r="AC37" s="3">
        <v>1</v>
      </c>
      <c r="AD37" s="49">
        <v>1</v>
      </c>
      <c r="AF37" s="3">
        <v>1902</v>
      </c>
      <c r="AG37" s="3" t="s">
        <v>1136</v>
      </c>
    </row>
    <row r="38" spans="2:34">
      <c r="B38" s="8">
        <v>28</v>
      </c>
      <c r="C38" s="3">
        <v>17</v>
      </c>
      <c r="D38" s="44">
        <v>1</v>
      </c>
      <c r="F38" s="3">
        <v>1</v>
      </c>
      <c r="G38" s="3">
        <v>68057</v>
      </c>
      <c r="H38" s="3">
        <v>0</v>
      </c>
      <c r="I38" s="29" t="s">
        <v>297</v>
      </c>
      <c r="J38" s="34" t="s">
        <v>1242</v>
      </c>
      <c r="K38" s="34">
        <v>1</v>
      </c>
      <c r="L38" s="3">
        <v>19</v>
      </c>
      <c r="M38" s="29">
        <v>0</v>
      </c>
      <c r="N38" s="3">
        <v>0</v>
      </c>
      <c r="O38" s="3" t="s">
        <v>1180</v>
      </c>
      <c r="P38" s="3">
        <v>1</v>
      </c>
      <c r="Q38" s="34" t="s">
        <v>268</v>
      </c>
      <c r="R38" s="17" t="s">
        <v>1191</v>
      </c>
      <c r="S38" s="34" t="s">
        <v>268</v>
      </c>
      <c r="T38" s="17" t="s">
        <v>1191</v>
      </c>
      <c r="W38" s="49">
        <v>0</v>
      </c>
      <c r="Z38" s="3">
        <v>1</v>
      </c>
      <c r="AC38" s="3">
        <v>1</v>
      </c>
      <c r="AD38" s="49">
        <v>1</v>
      </c>
      <c r="AF38" s="3">
        <v>1935</v>
      </c>
      <c r="AG38" s="3" t="s">
        <v>1137</v>
      </c>
      <c r="AH38" s="4" t="s">
        <v>1215</v>
      </c>
    </row>
    <row r="39" spans="2:34">
      <c r="B39" s="8">
        <v>29</v>
      </c>
      <c r="C39" s="3">
        <v>18</v>
      </c>
      <c r="D39" s="44">
        <v>1</v>
      </c>
      <c r="F39" s="3">
        <v>1</v>
      </c>
      <c r="G39" s="3">
        <v>69737</v>
      </c>
      <c r="H39" s="3">
        <v>0</v>
      </c>
      <c r="I39" s="29" t="s">
        <v>297</v>
      </c>
      <c r="J39" s="34" t="s">
        <v>1243</v>
      </c>
      <c r="K39" s="34">
        <v>1</v>
      </c>
      <c r="L39" s="3">
        <v>16</v>
      </c>
      <c r="M39" s="29">
        <v>0</v>
      </c>
      <c r="N39" s="3">
        <v>1</v>
      </c>
      <c r="O39" s="3" t="s">
        <v>1183</v>
      </c>
      <c r="P39" s="3">
        <v>1</v>
      </c>
      <c r="Q39" s="34" t="s">
        <v>268</v>
      </c>
      <c r="R39" s="17" t="s">
        <v>1191</v>
      </c>
      <c r="S39" s="34" t="s">
        <v>268</v>
      </c>
      <c r="T39" s="17" t="s">
        <v>1191</v>
      </c>
      <c r="W39" s="49">
        <v>0</v>
      </c>
      <c r="Z39" s="3">
        <v>1</v>
      </c>
      <c r="AC39" s="3">
        <v>1</v>
      </c>
      <c r="AD39" s="49">
        <v>1</v>
      </c>
      <c r="AF39" s="3">
        <v>1932</v>
      </c>
      <c r="AG39" s="3" t="s">
        <v>1138</v>
      </c>
    </row>
    <row r="40" spans="2:34">
      <c r="B40" s="8">
        <v>30</v>
      </c>
      <c r="C40" s="3">
        <v>19</v>
      </c>
      <c r="D40" s="44">
        <v>1</v>
      </c>
      <c r="F40" s="3">
        <v>1</v>
      </c>
      <c r="G40" s="3">
        <v>71100</v>
      </c>
      <c r="H40" s="3">
        <v>0</v>
      </c>
      <c r="I40" s="29" t="s">
        <v>297</v>
      </c>
      <c r="J40" s="34" t="s">
        <v>1244</v>
      </c>
      <c r="K40" s="34">
        <v>1</v>
      </c>
      <c r="L40" s="3">
        <v>16</v>
      </c>
      <c r="M40" s="29">
        <v>0</v>
      </c>
      <c r="N40" s="3">
        <v>0</v>
      </c>
      <c r="O40" s="3" t="s">
        <v>1185</v>
      </c>
      <c r="P40" s="3">
        <v>1</v>
      </c>
      <c r="Q40" s="34" t="s">
        <v>268</v>
      </c>
      <c r="R40" s="17" t="s">
        <v>1191</v>
      </c>
      <c r="S40" s="34" t="s">
        <v>268</v>
      </c>
      <c r="T40" s="17" t="s">
        <v>1191</v>
      </c>
      <c r="W40" s="49">
        <v>0</v>
      </c>
      <c r="Z40" s="3">
        <v>1</v>
      </c>
      <c r="AC40" s="3">
        <v>1</v>
      </c>
      <c r="AD40" s="49">
        <v>1</v>
      </c>
      <c r="AF40" s="3">
        <v>1930</v>
      </c>
      <c r="AG40" s="3" t="s">
        <v>1139</v>
      </c>
    </row>
    <row r="41" spans="2:34">
      <c r="B41" s="8">
        <v>31</v>
      </c>
      <c r="C41" s="3">
        <v>20</v>
      </c>
      <c r="D41" s="44">
        <v>1</v>
      </c>
      <c r="F41" s="3">
        <v>1</v>
      </c>
      <c r="G41" s="3">
        <v>64694</v>
      </c>
      <c r="H41" s="3">
        <v>0</v>
      </c>
      <c r="I41" s="29" t="s">
        <v>297</v>
      </c>
      <c r="J41" s="34" t="s">
        <v>1245</v>
      </c>
      <c r="K41" s="34">
        <v>1</v>
      </c>
      <c r="L41" s="3">
        <v>13</v>
      </c>
      <c r="M41" s="29">
        <v>0</v>
      </c>
      <c r="N41" s="29">
        <v>1</v>
      </c>
      <c r="O41" s="3" t="s">
        <v>1171</v>
      </c>
      <c r="P41" s="3">
        <v>1</v>
      </c>
      <c r="Q41" s="34" t="s">
        <v>268</v>
      </c>
      <c r="R41" s="17" t="s">
        <v>1191</v>
      </c>
      <c r="S41" s="34" t="s">
        <v>268</v>
      </c>
      <c r="T41" s="17" t="s">
        <v>1191</v>
      </c>
      <c r="W41" s="49">
        <v>0</v>
      </c>
      <c r="Z41" s="3">
        <v>1</v>
      </c>
      <c r="AC41" s="3">
        <v>1</v>
      </c>
      <c r="AD41" s="49">
        <v>1</v>
      </c>
      <c r="AF41" s="3">
        <v>1940</v>
      </c>
      <c r="AG41" s="3" t="s">
        <v>1141</v>
      </c>
    </row>
    <row r="42" spans="2:34">
      <c r="B42" s="8">
        <v>32</v>
      </c>
      <c r="C42" s="3">
        <v>21</v>
      </c>
      <c r="D42" s="44">
        <v>1</v>
      </c>
      <c r="F42" s="3">
        <v>1</v>
      </c>
      <c r="G42" s="3">
        <v>55024</v>
      </c>
      <c r="H42" s="3">
        <v>0</v>
      </c>
      <c r="I42" s="29" t="s">
        <v>297</v>
      </c>
      <c r="J42" s="34" t="s">
        <v>1246</v>
      </c>
      <c r="K42" s="34">
        <v>1</v>
      </c>
      <c r="L42" s="3">
        <v>12</v>
      </c>
      <c r="M42" s="29">
        <v>0</v>
      </c>
      <c r="N42" s="29">
        <v>0</v>
      </c>
      <c r="O42" s="3" t="s">
        <v>1167</v>
      </c>
      <c r="P42" s="3">
        <v>1</v>
      </c>
      <c r="Q42" s="34" t="s">
        <v>268</v>
      </c>
      <c r="R42" s="17" t="s">
        <v>1191</v>
      </c>
      <c r="S42" s="34" t="s">
        <v>268</v>
      </c>
      <c r="T42" s="17" t="s">
        <v>1191</v>
      </c>
      <c r="W42" s="49">
        <v>0</v>
      </c>
      <c r="Z42" s="3">
        <v>1</v>
      </c>
      <c r="AC42" s="3">
        <v>1</v>
      </c>
      <c r="AD42" s="49">
        <v>1</v>
      </c>
      <c r="AF42" s="3">
        <v>1956</v>
      </c>
      <c r="AG42" s="3" t="s">
        <v>1140</v>
      </c>
    </row>
    <row r="43" spans="2:34">
      <c r="B43" s="8">
        <v>33</v>
      </c>
      <c r="C43" s="3">
        <v>22</v>
      </c>
      <c r="D43" s="44">
        <v>1</v>
      </c>
      <c r="F43" s="3">
        <v>1</v>
      </c>
      <c r="G43" s="3">
        <v>65146</v>
      </c>
      <c r="H43" s="3">
        <v>0</v>
      </c>
      <c r="I43" s="29" t="s">
        <v>297</v>
      </c>
      <c r="J43" s="34" t="s">
        <v>1247</v>
      </c>
      <c r="K43" s="34">
        <v>1</v>
      </c>
      <c r="L43" s="3">
        <v>10</v>
      </c>
      <c r="M43" s="29">
        <v>0</v>
      </c>
      <c r="N43" s="29">
        <v>1</v>
      </c>
      <c r="O43" s="3" t="s">
        <v>1173</v>
      </c>
      <c r="P43" s="3">
        <v>1</v>
      </c>
      <c r="Q43" s="34" t="s">
        <v>268</v>
      </c>
      <c r="R43" s="17" t="s">
        <v>1191</v>
      </c>
      <c r="S43" s="34" t="s">
        <v>268</v>
      </c>
      <c r="T43" s="17" t="s">
        <v>1191</v>
      </c>
      <c r="W43" s="49">
        <v>0</v>
      </c>
      <c r="Z43" s="3">
        <v>1</v>
      </c>
      <c r="AC43" s="3">
        <v>1</v>
      </c>
      <c r="AD43" s="49">
        <v>1</v>
      </c>
      <c r="AF43" s="3">
        <v>1939</v>
      </c>
      <c r="AG43" s="3" t="s">
        <v>766</v>
      </c>
    </row>
    <row r="44" spans="2:34">
      <c r="B44" s="8">
        <v>34</v>
      </c>
      <c r="C44" s="3">
        <v>23</v>
      </c>
      <c r="D44" s="44">
        <v>1</v>
      </c>
      <c r="F44" s="3">
        <v>1</v>
      </c>
      <c r="G44" s="3">
        <v>48413</v>
      </c>
      <c r="H44" s="3">
        <v>1</v>
      </c>
      <c r="I44" s="3">
        <v>3</v>
      </c>
      <c r="J44" s="34" t="s">
        <v>1248</v>
      </c>
      <c r="K44" s="34">
        <v>1</v>
      </c>
      <c r="L44" s="3">
        <v>16</v>
      </c>
      <c r="M44" s="3">
        <v>0</v>
      </c>
      <c r="N44" s="29">
        <v>0</v>
      </c>
      <c r="O44" s="3" t="s">
        <v>1148</v>
      </c>
      <c r="P44" s="3">
        <v>1</v>
      </c>
      <c r="Q44" s="34" t="s">
        <v>268</v>
      </c>
      <c r="R44" s="17" t="s">
        <v>1191</v>
      </c>
      <c r="S44" s="34" t="s">
        <v>268</v>
      </c>
      <c r="T44" s="17" t="s">
        <v>1191</v>
      </c>
      <c r="W44" s="49">
        <v>0</v>
      </c>
      <c r="Z44" s="3">
        <v>1</v>
      </c>
      <c r="AA44" s="3" t="s">
        <v>1272</v>
      </c>
      <c r="AC44" s="3">
        <v>1</v>
      </c>
      <c r="AD44" s="49">
        <v>1</v>
      </c>
      <c r="AF44" s="3">
        <v>1965</v>
      </c>
      <c r="AG44" s="3" t="s">
        <v>1142</v>
      </c>
    </row>
    <row r="45" spans="2:34">
      <c r="B45" s="8">
        <v>35</v>
      </c>
      <c r="C45" s="3">
        <v>24</v>
      </c>
      <c r="D45" s="44">
        <v>1</v>
      </c>
      <c r="F45" s="3">
        <v>1</v>
      </c>
      <c r="G45" s="3">
        <v>53405</v>
      </c>
      <c r="H45" s="3">
        <v>1</v>
      </c>
      <c r="I45" s="3" t="s">
        <v>1165</v>
      </c>
      <c r="J45" s="34" t="s">
        <v>1249</v>
      </c>
      <c r="K45" s="34">
        <v>1</v>
      </c>
      <c r="L45" s="3">
        <v>13</v>
      </c>
      <c r="M45" s="29">
        <v>0</v>
      </c>
      <c r="N45" s="29">
        <v>0</v>
      </c>
      <c r="O45" s="3" t="s">
        <v>1166</v>
      </c>
      <c r="P45" s="3">
        <v>1</v>
      </c>
      <c r="Q45" s="34" t="s">
        <v>268</v>
      </c>
      <c r="R45" s="17" t="s">
        <v>1191</v>
      </c>
      <c r="S45" s="34" t="s">
        <v>268</v>
      </c>
      <c r="T45" s="17" t="s">
        <v>1191</v>
      </c>
      <c r="W45" s="49">
        <v>0</v>
      </c>
      <c r="Z45" s="3">
        <v>1</v>
      </c>
      <c r="AA45" s="3" t="s">
        <v>1274</v>
      </c>
      <c r="AC45" s="3">
        <v>1</v>
      </c>
      <c r="AD45" s="49">
        <v>1</v>
      </c>
      <c r="AF45" s="3">
        <v>1958</v>
      </c>
      <c r="AG45" s="3" t="s">
        <v>1143</v>
      </c>
    </row>
    <row r="46" spans="2:34">
      <c r="B46" s="8">
        <v>36</v>
      </c>
      <c r="C46" s="3">
        <v>25</v>
      </c>
      <c r="D46" s="44">
        <v>1</v>
      </c>
      <c r="F46" s="3">
        <v>1</v>
      </c>
      <c r="G46" s="3">
        <v>61194</v>
      </c>
      <c r="H46" s="3">
        <v>0</v>
      </c>
      <c r="I46" s="29" t="s">
        <v>297</v>
      </c>
      <c r="J46" s="34" t="s">
        <v>1250</v>
      </c>
      <c r="K46" s="34">
        <v>1</v>
      </c>
      <c r="L46" s="3">
        <v>10</v>
      </c>
      <c r="M46" s="29">
        <v>0</v>
      </c>
      <c r="N46" s="3">
        <v>1</v>
      </c>
      <c r="O46" s="3" t="s">
        <v>1199</v>
      </c>
      <c r="P46" s="3">
        <v>1</v>
      </c>
      <c r="Q46" s="34" t="s">
        <v>268</v>
      </c>
      <c r="R46" s="17" t="s">
        <v>1197</v>
      </c>
      <c r="S46" s="34" t="s">
        <v>268</v>
      </c>
      <c r="T46" s="17" t="s">
        <v>1197</v>
      </c>
      <c r="U46" s="20">
        <v>1</v>
      </c>
      <c r="V46" s="20">
        <v>1</v>
      </c>
      <c r="W46" s="49">
        <v>0</v>
      </c>
      <c r="Z46" s="3">
        <v>1</v>
      </c>
      <c r="AC46" s="3">
        <v>1</v>
      </c>
      <c r="AD46" s="49">
        <v>1</v>
      </c>
      <c r="AF46" s="3">
        <v>1947</v>
      </c>
      <c r="AG46" s="3" t="s">
        <v>1211</v>
      </c>
    </row>
    <row r="47" spans="2:34">
      <c r="B47" s="8">
        <v>37</v>
      </c>
      <c r="C47" s="3">
        <v>26</v>
      </c>
      <c r="D47" s="44">
        <v>1</v>
      </c>
      <c r="F47" s="3">
        <v>1</v>
      </c>
      <c r="G47" s="3">
        <v>68992</v>
      </c>
      <c r="H47" s="3">
        <v>0</v>
      </c>
      <c r="I47" s="29" t="s">
        <v>297</v>
      </c>
      <c r="J47" s="34" t="s">
        <v>1258</v>
      </c>
      <c r="K47" s="34">
        <v>1</v>
      </c>
      <c r="L47" s="3">
        <v>9</v>
      </c>
      <c r="M47" s="29">
        <v>0</v>
      </c>
      <c r="N47" s="3">
        <v>1</v>
      </c>
      <c r="O47" s="3" t="s">
        <v>1182</v>
      </c>
      <c r="P47" s="3">
        <v>1</v>
      </c>
      <c r="Q47" s="34" t="s">
        <v>268</v>
      </c>
      <c r="R47" s="17" t="s">
        <v>1191</v>
      </c>
      <c r="S47" s="34" t="s">
        <v>268</v>
      </c>
      <c r="T47" s="17" t="s">
        <v>1191</v>
      </c>
      <c r="W47" s="49">
        <v>0</v>
      </c>
      <c r="Z47" s="3">
        <v>1</v>
      </c>
      <c r="AC47" s="3">
        <v>1</v>
      </c>
      <c r="AD47" s="49">
        <v>1</v>
      </c>
      <c r="AF47" s="3">
        <v>1933</v>
      </c>
      <c r="AG47" s="3" t="s">
        <v>1143</v>
      </c>
    </row>
    <row r="48" spans="2:34">
      <c r="B48" s="8">
        <v>38</v>
      </c>
      <c r="C48" s="3">
        <v>27</v>
      </c>
      <c r="D48" s="44">
        <v>1</v>
      </c>
      <c r="F48" s="3">
        <v>1</v>
      </c>
      <c r="G48" s="3">
        <v>56898</v>
      </c>
      <c r="H48" s="3">
        <v>0</v>
      </c>
      <c r="I48" s="29" t="s">
        <v>297</v>
      </c>
      <c r="J48" s="34" t="s">
        <v>1251</v>
      </c>
      <c r="K48" s="34">
        <v>1</v>
      </c>
      <c r="L48" s="3">
        <v>10</v>
      </c>
      <c r="M48" s="29">
        <v>0</v>
      </c>
      <c r="N48" s="29">
        <v>0</v>
      </c>
      <c r="O48" s="3" t="s">
        <v>1169</v>
      </c>
      <c r="P48" s="3">
        <v>1</v>
      </c>
      <c r="Q48" s="34" t="s">
        <v>268</v>
      </c>
      <c r="R48" s="17" t="s">
        <v>1191</v>
      </c>
      <c r="S48" s="34" t="s">
        <v>268</v>
      </c>
      <c r="T48" s="17" t="s">
        <v>1191</v>
      </c>
      <c r="U48" s="20"/>
      <c r="V48" s="20"/>
      <c r="W48" s="49">
        <v>0</v>
      </c>
      <c r="Z48" s="3">
        <v>1</v>
      </c>
      <c r="AC48" s="3">
        <v>1</v>
      </c>
      <c r="AD48" s="49">
        <v>1</v>
      </c>
      <c r="AF48" s="3">
        <v>1953</v>
      </c>
      <c r="AG48" s="3" t="s">
        <v>1144</v>
      </c>
    </row>
    <row r="49" spans="1:35">
      <c r="B49" s="8">
        <v>39</v>
      </c>
      <c r="C49" s="3">
        <v>28</v>
      </c>
      <c r="D49" s="44">
        <v>1</v>
      </c>
      <c r="F49" s="3">
        <v>1</v>
      </c>
      <c r="G49" s="3">
        <v>64684</v>
      </c>
      <c r="H49" s="3">
        <v>0</v>
      </c>
      <c r="I49" s="29" t="s">
        <v>297</v>
      </c>
      <c r="J49" s="34" t="s">
        <v>1252</v>
      </c>
      <c r="K49" s="34">
        <v>1</v>
      </c>
      <c r="L49" s="3">
        <v>16</v>
      </c>
      <c r="M49" s="29">
        <v>0</v>
      </c>
      <c r="N49" s="29">
        <v>0</v>
      </c>
      <c r="O49" s="3" t="s">
        <v>1170</v>
      </c>
      <c r="P49" s="3">
        <v>1</v>
      </c>
      <c r="Q49" s="34" t="s">
        <v>268</v>
      </c>
      <c r="R49" s="17" t="s">
        <v>1191</v>
      </c>
      <c r="S49" s="34" t="s">
        <v>268</v>
      </c>
      <c r="T49" s="17" t="s">
        <v>1191</v>
      </c>
      <c r="W49" s="49">
        <v>0</v>
      </c>
      <c r="Z49" s="3">
        <v>1</v>
      </c>
      <c r="AC49" s="3">
        <v>1</v>
      </c>
      <c r="AD49" s="49">
        <v>1</v>
      </c>
      <c r="AF49" s="3">
        <v>1940</v>
      </c>
      <c r="AG49" s="3" t="s">
        <v>1133</v>
      </c>
    </row>
    <row r="50" spans="1:35">
      <c r="B50" s="8">
        <v>40</v>
      </c>
      <c r="C50" s="3">
        <v>29</v>
      </c>
      <c r="D50" s="44">
        <v>1</v>
      </c>
      <c r="F50" s="3">
        <v>1</v>
      </c>
      <c r="G50" s="3">
        <v>67086</v>
      </c>
      <c r="H50" s="3">
        <v>0</v>
      </c>
      <c r="I50" s="29" t="s">
        <v>297</v>
      </c>
      <c r="J50" s="34" t="s">
        <v>1253</v>
      </c>
      <c r="K50" s="34">
        <v>1</v>
      </c>
      <c r="L50" s="3">
        <v>12</v>
      </c>
      <c r="M50" s="29">
        <v>0</v>
      </c>
      <c r="N50" s="3">
        <v>0</v>
      </c>
      <c r="O50" s="3" t="s">
        <v>1200</v>
      </c>
      <c r="P50" s="3">
        <v>1</v>
      </c>
      <c r="Q50" s="34" t="s">
        <v>268</v>
      </c>
      <c r="R50" s="17" t="s">
        <v>1191</v>
      </c>
      <c r="S50" s="34" t="s">
        <v>268</v>
      </c>
      <c r="T50" s="17" t="s">
        <v>1191</v>
      </c>
      <c r="U50" s="20"/>
      <c r="V50" s="20"/>
      <c r="W50" s="20">
        <v>0</v>
      </c>
      <c r="Z50" s="3">
        <v>1</v>
      </c>
      <c r="AC50" s="3">
        <v>1</v>
      </c>
      <c r="AD50" s="49">
        <v>1</v>
      </c>
      <c r="AF50" s="3">
        <v>1937</v>
      </c>
      <c r="AG50" s="3" t="s">
        <v>1212</v>
      </c>
    </row>
    <row r="51" spans="1:35">
      <c r="B51" s="8">
        <v>41</v>
      </c>
      <c r="C51" s="3">
        <v>30</v>
      </c>
      <c r="D51" s="44">
        <v>1</v>
      </c>
      <c r="F51" s="3">
        <v>1</v>
      </c>
      <c r="G51" s="3">
        <v>65112</v>
      </c>
      <c r="H51" s="3">
        <v>1</v>
      </c>
      <c r="I51" s="3">
        <v>2</v>
      </c>
      <c r="J51" s="34" t="s">
        <v>1254</v>
      </c>
      <c r="K51" s="34">
        <v>1</v>
      </c>
      <c r="L51" s="3">
        <v>14</v>
      </c>
      <c r="M51" s="29">
        <v>0</v>
      </c>
      <c r="N51" s="29">
        <v>0</v>
      </c>
      <c r="O51" s="3" t="s">
        <v>1172</v>
      </c>
      <c r="P51" s="3">
        <v>1</v>
      </c>
      <c r="Q51" s="34" t="s">
        <v>268</v>
      </c>
      <c r="R51" s="17" t="s">
        <v>1191</v>
      </c>
      <c r="S51" s="34" t="s">
        <v>268</v>
      </c>
      <c r="T51" s="17" t="s">
        <v>1191</v>
      </c>
      <c r="W51" s="49">
        <v>0</v>
      </c>
      <c r="Z51" s="3">
        <v>1</v>
      </c>
      <c r="AC51" s="3">
        <v>1</v>
      </c>
      <c r="AD51" s="49">
        <v>1</v>
      </c>
      <c r="AF51" s="3">
        <v>1939</v>
      </c>
      <c r="AG51" s="3" t="s">
        <v>1133</v>
      </c>
    </row>
    <row r="52" spans="1:35">
      <c r="B52" s="8">
        <v>42</v>
      </c>
      <c r="C52" s="3">
        <v>31</v>
      </c>
      <c r="D52" s="44">
        <v>1</v>
      </c>
      <c r="F52" s="3">
        <v>1</v>
      </c>
      <c r="G52" s="3">
        <v>69987</v>
      </c>
      <c r="H52" s="3">
        <v>1</v>
      </c>
      <c r="I52" s="3">
        <v>2</v>
      </c>
      <c r="J52" s="34" t="s">
        <v>1255</v>
      </c>
      <c r="K52" s="34">
        <v>1</v>
      </c>
      <c r="L52" s="3">
        <v>20</v>
      </c>
      <c r="M52" s="29">
        <v>0</v>
      </c>
      <c r="N52" s="3">
        <v>0</v>
      </c>
      <c r="O52" s="3" t="s">
        <v>1184</v>
      </c>
      <c r="P52" s="3">
        <v>1</v>
      </c>
      <c r="Q52" s="34" t="s">
        <v>268</v>
      </c>
      <c r="R52" s="17" t="s">
        <v>1191</v>
      </c>
      <c r="S52" s="34" t="s">
        <v>268</v>
      </c>
      <c r="T52" s="17" t="s">
        <v>1191</v>
      </c>
      <c r="U52" s="20"/>
      <c r="V52" s="20"/>
      <c r="W52" s="49">
        <v>0</v>
      </c>
      <c r="Z52" s="3">
        <v>1</v>
      </c>
      <c r="AC52" s="3">
        <v>1</v>
      </c>
      <c r="AD52" s="49">
        <v>1</v>
      </c>
      <c r="AF52" s="3">
        <v>1931</v>
      </c>
      <c r="AG52" s="3" t="s">
        <v>1145</v>
      </c>
    </row>
    <row r="53" spans="1:35">
      <c r="B53" s="8">
        <v>43</v>
      </c>
      <c r="C53" s="3">
        <v>32</v>
      </c>
      <c r="D53" s="44">
        <v>1</v>
      </c>
      <c r="F53" s="3">
        <v>1</v>
      </c>
      <c r="G53" s="3">
        <v>63770</v>
      </c>
      <c r="H53" s="3">
        <v>0</v>
      </c>
      <c r="I53" s="29" t="s">
        <v>297</v>
      </c>
      <c r="J53" s="34" t="s">
        <v>1256</v>
      </c>
      <c r="K53" s="34">
        <v>1</v>
      </c>
      <c r="L53" s="3">
        <v>18</v>
      </c>
      <c r="M53" s="3">
        <v>0</v>
      </c>
      <c r="N53" s="3">
        <v>0</v>
      </c>
      <c r="O53" s="3" t="s">
        <v>1213</v>
      </c>
      <c r="P53" s="3">
        <v>1</v>
      </c>
      <c r="Q53" s="34" t="s">
        <v>268</v>
      </c>
      <c r="R53" s="17" t="s">
        <v>1191</v>
      </c>
      <c r="S53" s="34" t="s">
        <v>268</v>
      </c>
      <c r="T53" s="17" t="s">
        <v>1191</v>
      </c>
      <c r="U53" s="20"/>
      <c r="V53" s="20"/>
      <c r="W53" s="49">
        <v>0</v>
      </c>
      <c r="Z53" s="3">
        <v>1</v>
      </c>
      <c r="AC53" s="3">
        <v>1</v>
      </c>
      <c r="AD53" s="49">
        <v>1</v>
      </c>
      <c r="AF53" s="3">
        <v>1941</v>
      </c>
      <c r="AG53" s="3" t="s">
        <v>1146</v>
      </c>
    </row>
    <row r="54" spans="1:35">
      <c r="B54" s="8">
        <v>44</v>
      </c>
      <c r="C54" s="3">
        <v>33</v>
      </c>
      <c r="D54" s="44">
        <v>1</v>
      </c>
      <c r="F54" s="3">
        <v>1</v>
      </c>
      <c r="G54" s="3">
        <v>54755</v>
      </c>
      <c r="H54" s="3">
        <v>1</v>
      </c>
      <c r="I54" s="29">
        <v>2</v>
      </c>
      <c r="J54" s="34" t="s">
        <v>1257</v>
      </c>
      <c r="K54" s="34"/>
      <c r="L54" s="3">
        <v>14</v>
      </c>
      <c r="M54" s="29">
        <v>0</v>
      </c>
      <c r="N54" s="3">
        <v>0</v>
      </c>
      <c r="O54" s="3" t="s">
        <v>1214</v>
      </c>
      <c r="P54" s="3">
        <v>1</v>
      </c>
      <c r="Q54" s="34" t="s">
        <v>268</v>
      </c>
      <c r="R54" s="17" t="s">
        <v>1191</v>
      </c>
      <c r="S54" s="34" t="s">
        <v>268</v>
      </c>
      <c r="T54" s="17" t="s">
        <v>1191</v>
      </c>
      <c r="W54" s="49">
        <v>0</v>
      </c>
      <c r="Z54" s="3">
        <v>1</v>
      </c>
      <c r="AC54" s="3">
        <v>1</v>
      </c>
      <c r="AD54" s="49">
        <v>1</v>
      </c>
      <c r="AF54" s="3">
        <v>1956</v>
      </c>
      <c r="AG54" s="3" t="s">
        <v>1140</v>
      </c>
    </row>
    <row r="55" spans="1:35" s="3" customFormat="1">
      <c r="A55" s="26" t="s">
        <v>897</v>
      </c>
      <c r="B55" s="26" t="s">
        <v>897</v>
      </c>
      <c r="C55" s="26" t="s">
        <v>897</v>
      </c>
      <c r="D55" s="26" t="s">
        <v>897</v>
      </c>
      <c r="E55" s="26" t="s">
        <v>897</v>
      </c>
      <c r="F55" s="26" t="s">
        <v>897</v>
      </c>
      <c r="G55" s="26" t="s">
        <v>897</v>
      </c>
      <c r="H55" s="26" t="s">
        <v>897</v>
      </c>
      <c r="I55" s="26" t="s">
        <v>897</v>
      </c>
      <c r="J55" s="26" t="s">
        <v>897</v>
      </c>
      <c r="K55" s="26"/>
      <c r="L55" s="26" t="s">
        <v>897</v>
      </c>
      <c r="M55" s="26" t="s">
        <v>897</v>
      </c>
      <c r="N55" s="26" t="s">
        <v>897</v>
      </c>
      <c r="O55" s="26" t="s">
        <v>897</v>
      </c>
      <c r="P55" s="26" t="s">
        <v>897</v>
      </c>
      <c r="Q55" s="26" t="s">
        <v>897</v>
      </c>
      <c r="R55" s="26" t="s">
        <v>897</v>
      </c>
      <c r="S55" s="26" t="s">
        <v>897</v>
      </c>
      <c r="T55" s="26" t="s">
        <v>897</v>
      </c>
      <c r="U55" s="59" t="s">
        <v>897</v>
      </c>
      <c r="V55" s="59" t="s">
        <v>897</v>
      </c>
      <c r="W55" s="59" t="s">
        <v>897</v>
      </c>
      <c r="X55" s="26" t="s">
        <v>897</v>
      </c>
      <c r="Y55" s="26" t="s">
        <v>897</v>
      </c>
      <c r="Z55" s="26" t="s">
        <v>897</v>
      </c>
      <c r="AA55" s="26" t="s">
        <v>897</v>
      </c>
      <c r="AB55" s="26" t="s">
        <v>897</v>
      </c>
      <c r="AC55" s="26" t="s">
        <v>897</v>
      </c>
      <c r="AD55" s="59" t="s">
        <v>897</v>
      </c>
      <c r="AE55" s="26" t="s">
        <v>897</v>
      </c>
      <c r="AF55" s="26" t="s">
        <v>897</v>
      </c>
      <c r="AG55" s="26" t="s">
        <v>897</v>
      </c>
      <c r="AH55" s="26" t="s">
        <v>897</v>
      </c>
      <c r="AI55" s="26" t="s">
        <v>897</v>
      </c>
    </row>
    <row r="59" spans="1:35" ht="18.75">
      <c r="A59" s="53" t="s">
        <v>2565</v>
      </c>
    </row>
    <row r="61" spans="1:35">
      <c r="B61" s="8">
        <v>1</v>
      </c>
      <c r="G61" s="3">
        <v>61815</v>
      </c>
      <c r="J61" s="34" t="s">
        <v>2566</v>
      </c>
      <c r="K61" s="34"/>
      <c r="L61" s="3">
        <v>7</v>
      </c>
      <c r="M61" s="3">
        <v>1</v>
      </c>
      <c r="N61" s="3">
        <v>0</v>
      </c>
      <c r="O61" s="74" t="s">
        <v>2567</v>
      </c>
      <c r="Q61" s="34" t="s">
        <v>268</v>
      </c>
      <c r="R61" s="17" t="s">
        <v>1191</v>
      </c>
      <c r="S61" s="3" t="s">
        <v>644</v>
      </c>
      <c r="T61" s="3" t="s">
        <v>644</v>
      </c>
      <c r="U61" s="49">
        <v>0</v>
      </c>
      <c r="V61" s="49">
        <v>0</v>
      </c>
    </row>
  </sheetData>
  <sortState xmlns:xlrd2="http://schemas.microsoft.com/office/spreadsheetml/2017/richdata2" ref="A11:AE54">
    <sortCondition ref="B11:B54"/>
  </sortState>
  <mergeCells count="13">
    <mergeCell ref="AC8:AD8"/>
    <mergeCell ref="U8:W8"/>
    <mergeCell ref="Q7:W7"/>
    <mergeCell ref="D7:E7"/>
    <mergeCell ref="D8:E8"/>
    <mergeCell ref="F7:I7"/>
    <mergeCell ref="F8:F9"/>
    <mergeCell ref="L8:N8"/>
    <mergeCell ref="G8:G9"/>
    <mergeCell ref="H8:I8"/>
    <mergeCell ref="Q8:R8"/>
    <mergeCell ref="S8:T8"/>
    <mergeCell ref="X8:AA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63"/>
  <sheetViews>
    <sheetView workbookViewId="0">
      <pane ySplit="10" topLeftCell="A11" activePane="bottomLeft" state="frozen"/>
      <selection pane="bottomLeft" activeCell="D11" sqref="D11"/>
    </sheetView>
  </sheetViews>
  <sheetFormatPr defaultRowHeight="15"/>
  <cols>
    <col min="1" max="1" width="1.7109375" customWidth="1"/>
    <col min="2" max="2" width="3.7109375" style="8" customWidth="1"/>
    <col min="3" max="4" width="3.7109375" style="44" customWidth="1"/>
    <col min="5" max="5" width="3.7109375" style="8" customWidth="1"/>
    <col min="6" max="6" width="21.7109375" style="3" customWidth="1"/>
    <col min="7" max="7" width="17.7109375" style="3" customWidth="1"/>
    <col min="8" max="8" width="11.7109375" style="31" customWidth="1"/>
    <col min="9" max="9" width="4.7109375" style="3" customWidth="1"/>
    <col min="10" max="10" width="3.7109375" style="3" customWidth="1"/>
    <col min="11" max="11" width="10.7109375" style="3" customWidth="1"/>
    <col min="12" max="12" width="7.7109375" style="3" customWidth="1"/>
    <col min="13" max="13" width="10.7109375" style="3" customWidth="1"/>
    <col min="14" max="14" width="2.7109375" style="3" customWidth="1"/>
    <col min="15" max="15" width="3.7109375" style="3" customWidth="1"/>
    <col min="16" max="16" width="5.7109375" style="3" customWidth="1"/>
    <col min="17" max="17" width="5.28515625" style="3" customWidth="1"/>
    <col min="18" max="18" width="8.7109375" style="3" customWidth="1"/>
    <col min="19" max="19" width="3.7109375" style="3" customWidth="1"/>
    <col min="20" max="20" width="50.7109375" style="4" customWidth="1"/>
    <col min="21" max="21" width="5.7109375" style="3" customWidth="1"/>
    <col min="22" max="22" width="4.7109375" style="3" customWidth="1"/>
    <col min="23" max="23" width="5.7109375" style="3" customWidth="1"/>
    <col min="24" max="24" width="4.7109375" style="3" customWidth="1"/>
    <col min="25" max="25" width="2.7109375" style="49" customWidth="1"/>
    <col min="26" max="26" width="4.7109375" style="49" customWidth="1"/>
    <col min="27" max="27" width="2.7109375" style="3" customWidth="1"/>
    <col min="28" max="28" width="35.7109375" style="42" customWidth="1"/>
    <col min="29" max="29" width="50.7109375" style="4" customWidth="1"/>
    <col min="30" max="30" width="40.7109375" customWidth="1"/>
  </cols>
  <sheetData>
    <row r="1" spans="1:30" ht="21">
      <c r="A1" s="2" t="s">
        <v>586</v>
      </c>
    </row>
    <row r="3" spans="1:30">
      <c r="S3" s="44">
        <f>MAX(S12:S1072)</f>
        <v>37</v>
      </c>
    </row>
    <row r="4" spans="1:30">
      <c r="Q4" s="197" t="s">
        <v>637</v>
      </c>
      <c r="R4" s="197"/>
      <c r="S4" s="197"/>
    </row>
    <row r="5" spans="1:30">
      <c r="G5" s="3" t="s">
        <v>445</v>
      </c>
      <c r="Q5" s="197" t="s">
        <v>639</v>
      </c>
      <c r="R5" s="197"/>
      <c r="S5" s="197"/>
    </row>
    <row r="6" spans="1:30">
      <c r="Q6" s="197" t="s">
        <v>638</v>
      </c>
      <c r="R6" s="197"/>
      <c r="S6" s="197"/>
      <c r="Y6" s="49">
        <f>SUM(Y11:Y1087)</f>
        <v>4</v>
      </c>
    </row>
    <row r="7" spans="1:30">
      <c r="C7" s="44">
        <f>SUM(C11:C130)</f>
        <v>16</v>
      </c>
      <c r="D7" s="44">
        <f>SUM(D11:D130)</f>
        <v>70</v>
      </c>
      <c r="N7" s="44">
        <f>SUM(N12:N1076)</f>
        <v>6</v>
      </c>
      <c r="Q7" s="197" t="s">
        <v>626</v>
      </c>
      <c r="R7" s="197"/>
      <c r="S7" s="197"/>
    </row>
    <row r="8" spans="1:30">
      <c r="K8" s="225" t="s">
        <v>335</v>
      </c>
      <c r="L8" s="225"/>
      <c r="M8" s="225"/>
      <c r="N8" s="225"/>
      <c r="O8" s="225"/>
      <c r="P8" s="225"/>
      <c r="Q8" s="197" t="s">
        <v>627</v>
      </c>
      <c r="R8" s="197"/>
      <c r="S8" s="197"/>
      <c r="U8" s="36"/>
      <c r="X8" s="3" t="s">
        <v>0</v>
      </c>
    </row>
    <row r="9" spans="1:30" s="1" customFormat="1">
      <c r="B9" s="9" t="s">
        <v>301</v>
      </c>
      <c r="C9" s="45" t="s">
        <v>535</v>
      </c>
      <c r="D9" s="45" t="s">
        <v>686</v>
      </c>
      <c r="E9" s="9"/>
      <c r="F9" s="28" t="s">
        <v>557</v>
      </c>
      <c r="G9" s="28" t="s">
        <v>302</v>
      </c>
      <c r="H9" s="32" t="s">
        <v>303</v>
      </c>
      <c r="I9" s="28" t="s">
        <v>304</v>
      </c>
      <c r="J9" s="43" t="s">
        <v>654</v>
      </c>
      <c r="K9" s="28" t="s">
        <v>336</v>
      </c>
      <c r="L9" s="30" t="s">
        <v>337</v>
      </c>
      <c r="M9" s="30" t="s">
        <v>338</v>
      </c>
      <c r="N9" s="46"/>
      <c r="O9" s="30" t="s">
        <v>0</v>
      </c>
      <c r="P9" s="18" t="s">
        <v>1</v>
      </c>
      <c r="Q9" s="18" t="s">
        <v>635</v>
      </c>
      <c r="R9" s="18" t="s">
        <v>628</v>
      </c>
      <c r="S9" s="18" t="s">
        <v>629</v>
      </c>
      <c r="T9" s="7" t="s">
        <v>349</v>
      </c>
      <c r="U9" s="18" t="s">
        <v>580</v>
      </c>
      <c r="V9" s="41" t="s">
        <v>656</v>
      </c>
      <c r="W9" s="41" t="s">
        <v>598</v>
      </c>
      <c r="X9" s="41" t="s">
        <v>563</v>
      </c>
      <c r="Y9" s="224" t="s">
        <v>893</v>
      </c>
      <c r="Z9" s="224"/>
      <c r="AA9" s="41"/>
      <c r="AB9" s="7" t="s">
        <v>906</v>
      </c>
      <c r="AC9" s="7" t="s">
        <v>908</v>
      </c>
      <c r="AD9" s="1" t="s">
        <v>907</v>
      </c>
    </row>
    <row r="11" spans="1:30">
      <c r="B11" s="8">
        <v>1</v>
      </c>
      <c r="D11" s="44">
        <v>1</v>
      </c>
      <c r="E11" s="8" t="s">
        <v>558</v>
      </c>
      <c r="F11" s="3" t="s">
        <v>590</v>
      </c>
      <c r="G11" s="3" t="s">
        <v>591</v>
      </c>
      <c r="H11" s="31">
        <v>43272</v>
      </c>
      <c r="I11" s="3" t="s">
        <v>592</v>
      </c>
      <c r="J11" s="40" t="s">
        <v>297</v>
      </c>
      <c r="K11" s="3" t="s">
        <v>351</v>
      </c>
      <c r="L11" s="3" t="s">
        <v>9</v>
      </c>
      <c r="M11" s="3" t="s">
        <v>351</v>
      </c>
      <c r="N11" s="3" t="str">
        <f>IF(M11=M10,1,"")</f>
        <v/>
      </c>
      <c r="O11" s="3">
        <v>2</v>
      </c>
      <c r="P11" s="34" t="s">
        <v>295</v>
      </c>
      <c r="Q11" s="34" t="s">
        <v>636</v>
      </c>
      <c r="R11" s="34" t="s">
        <v>634</v>
      </c>
      <c r="S11" s="3">
        <v>8</v>
      </c>
      <c r="T11" s="4" t="s">
        <v>597</v>
      </c>
      <c r="U11" s="3" t="s">
        <v>579</v>
      </c>
      <c r="V11" s="3" t="s">
        <v>599</v>
      </c>
      <c r="W11" s="40" t="s">
        <v>600</v>
      </c>
      <c r="X11" s="3">
        <v>3</v>
      </c>
      <c r="Y11" s="49">
        <v>1</v>
      </c>
      <c r="Z11" s="49" t="s">
        <v>903</v>
      </c>
    </row>
    <row r="12" spans="1:30">
      <c r="B12" s="8">
        <v>2</v>
      </c>
      <c r="D12" s="44">
        <v>1</v>
      </c>
      <c r="E12" s="8" t="s">
        <v>558</v>
      </c>
      <c r="F12" s="3" t="s">
        <v>461</v>
      </c>
      <c r="G12" s="3" t="s">
        <v>462</v>
      </c>
      <c r="H12" s="31">
        <v>31558</v>
      </c>
      <c r="I12" s="3" t="s">
        <v>463</v>
      </c>
      <c r="J12" s="40" t="s">
        <v>297</v>
      </c>
      <c r="K12" s="3" t="s">
        <v>383</v>
      </c>
      <c r="L12" s="3" t="s">
        <v>9</v>
      </c>
      <c r="M12" s="3" t="s">
        <v>383</v>
      </c>
      <c r="N12" s="3" t="str">
        <f>IF(M12=M11,1,"")</f>
        <v/>
      </c>
      <c r="O12" s="3">
        <v>3</v>
      </c>
      <c r="P12" s="34" t="s">
        <v>442</v>
      </c>
      <c r="Q12" s="34" t="s">
        <v>642</v>
      </c>
      <c r="R12" s="34" t="s">
        <v>634</v>
      </c>
      <c r="S12" s="34">
        <v>37</v>
      </c>
      <c r="T12" s="4" t="s">
        <v>464</v>
      </c>
      <c r="U12" s="34" t="s">
        <v>579</v>
      </c>
      <c r="V12" s="3" t="s">
        <v>603</v>
      </c>
      <c r="W12" s="3" t="s">
        <v>602</v>
      </c>
      <c r="X12" s="3">
        <v>4</v>
      </c>
      <c r="Y12" s="49">
        <v>1</v>
      </c>
      <c r="Z12" s="49" t="s">
        <v>904</v>
      </c>
    </row>
    <row r="13" spans="1:30">
      <c r="B13" s="8">
        <v>3</v>
      </c>
      <c r="D13" s="44">
        <v>1</v>
      </c>
      <c r="E13" s="8" t="s">
        <v>558</v>
      </c>
      <c r="F13" s="3" t="s">
        <v>593</v>
      </c>
      <c r="G13" s="3" t="s">
        <v>594</v>
      </c>
      <c r="H13" s="31">
        <v>43377</v>
      </c>
      <c r="I13" s="3" t="s">
        <v>595</v>
      </c>
      <c r="J13" s="40" t="s">
        <v>297</v>
      </c>
      <c r="K13" s="3" t="s">
        <v>522</v>
      </c>
      <c r="L13" s="3" t="s">
        <v>25</v>
      </c>
      <c r="M13" s="3" t="s">
        <v>441</v>
      </c>
      <c r="N13" s="3" t="str">
        <f>IF(M13=M12,1,"")</f>
        <v/>
      </c>
      <c r="O13" s="3">
        <v>3</v>
      </c>
      <c r="P13" s="35" t="s">
        <v>442</v>
      </c>
      <c r="Q13" s="35" t="s">
        <v>643</v>
      </c>
      <c r="R13" s="35" t="s">
        <v>644</v>
      </c>
      <c r="S13" s="34">
        <v>3</v>
      </c>
      <c r="T13" s="4" t="s">
        <v>596</v>
      </c>
      <c r="U13" s="34" t="s">
        <v>579</v>
      </c>
      <c r="V13" s="3" t="s">
        <v>604</v>
      </c>
      <c r="W13" s="3" t="s">
        <v>606</v>
      </c>
      <c r="X13" s="3">
        <v>7</v>
      </c>
      <c r="Y13" s="49">
        <v>0</v>
      </c>
      <c r="Z13" s="40" t="s">
        <v>297</v>
      </c>
      <c r="AB13" s="42">
        <v>3836</v>
      </c>
    </row>
    <row r="14" spans="1:30">
      <c r="B14" s="8">
        <v>4</v>
      </c>
      <c r="D14" s="44">
        <v>1</v>
      </c>
      <c r="E14" s="8" t="s">
        <v>558</v>
      </c>
      <c r="F14" s="3" t="s">
        <v>523</v>
      </c>
      <c r="G14" s="3" t="s">
        <v>524</v>
      </c>
      <c r="H14" s="31">
        <v>43084</v>
      </c>
      <c r="I14" s="3" t="s">
        <v>525</v>
      </c>
      <c r="J14" s="40" t="s">
        <v>297</v>
      </c>
      <c r="K14" s="3" t="s">
        <v>522</v>
      </c>
      <c r="L14" s="3" t="s">
        <v>25</v>
      </c>
      <c r="M14" s="3" t="s">
        <v>441</v>
      </c>
      <c r="N14" s="3">
        <f>IF(M14=M13,1,"")</f>
        <v>1</v>
      </c>
      <c r="O14" s="3">
        <v>3</v>
      </c>
      <c r="P14" s="34" t="s">
        <v>442</v>
      </c>
      <c r="Q14" s="34" t="s">
        <v>910</v>
      </c>
      <c r="R14" s="34" t="s">
        <v>644</v>
      </c>
      <c r="S14" s="34"/>
      <c r="T14" s="4" t="s">
        <v>526</v>
      </c>
      <c r="U14" s="34" t="s">
        <v>579</v>
      </c>
      <c r="V14" s="3" t="s">
        <v>670</v>
      </c>
      <c r="W14" s="3" t="s">
        <v>674</v>
      </c>
      <c r="X14" s="3">
        <v>4</v>
      </c>
      <c r="Y14" s="49">
        <v>1</v>
      </c>
      <c r="Z14" s="49" t="s">
        <v>905</v>
      </c>
      <c r="AB14" s="42">
        <v>3620</v>
      </c>
      <c r="AD14" t="s">
        <v>675</v>
      </c>
    </row>
    <row r="15" spans="1:30">
      <c r="B15" s="8">
        <v>5</v>
      </c>
      <c r="D15" s="44">
        <v>1</v>
      </c>
      <c r="E15" s="8" t="s">
        <v>558</v>
      </c>
      <c r="F15" s="3" t="s">
        <v>408</v>
      </c>
      <c r="G15" s="3" t="s">
        <v>409</v>
      </c>
      <c r="H15" s="31">
        <v>42704</v>
      </c>
      <c r="I15" s="3" t="s">
        <v>410</v>
      </c>
      <c r="J15" s="40" t="s">
        <v>297</v>
      </c>
      <c r="K15" s="3" t="s">
        <v>824</v>
      </c>
      <c r="L15" s="3" t="s">
        <v>9</v>
      </c>
      <c r="M15" s="3" t="s">
        <v>429</v>
      </c>
      <c r="N15" s="3" t="str">
        <f>IF(M15=M80,1,"")</f>
        <v/>
      </c>
      <c r="O15" s="3">
        <v>3</v>
      </c>
      <c r="P15" s="34" t="s">
        <v>6</v>
      </c>
      <c r="Q15" s="40" t="s">
        <v>332</v>
      </c>
      <c r="R15" s="40" t="s">
        <v>332</v>
      </c>
      <c r="S15" s="40" t="s">
        <v>297</v>
      </c>
      <c r="T15" s="4" t="s">
        <v>407</v>
      </c>
      <c r="U15" s="34" t="s">
        <v>579</v>
      </c>
      <c r="V15" s="3" t="s">
        <v>611</v>
      </c>
      <c r="W15" s="3" t="s">
        <v>611</v>
      </c>
      <c r="X15" s="3">
        <v>5</v>
      </c>
      <c r="Y15" s="49">
        <v>0</v>
      </c>
      <c r="Z15" s="49" t="s">
        <v>911</v>
      </c>
      <c r="AB15" s="42" t="s">
        <v>411</v>
      </c>
      <c r="AC15" s="4" t="s">
        <v>412</v>
      </c>
    </row>
    <row r="16" spans="1:30">
      <c r="B16" s="8">
        <v>6</v>
      </c>
      <c r="C16" s="44">
        <v>1</v>
      </c>
      <c r="D16" s="44">
        <v>1</v>
      </c>
      <c r="E16" s="8" t="s">
        <v>559</v>
      </c>
      <c r="F16" s="3" t="s">
        <v>807</v>
      </c>
      <c r="G16" s="34" t="s">
        <v>688</v>
      </c>
      <c r="H16" s="33" t="s">
        <v>729</v>
      </c>
      <c r="I16" s="40" t="s">
        <v>297</v>
      </c>
      <c r="J16" s="3" t="s">
        <v>9</v>
      </c>
      <c r="K16" s="3" t="s">
        <v>808</v>
      </c>
      <c r="L16" s="3" t="s">
        <v>25</v>
      </c>
      <c r="M16" s="3" t="s">
        <v>429</v>
      </c>
      <c r="N16" s="3" t="str">
        <f>IF(M16=M14,1,"")</f>
        <v/>
      </c>
      <c r="O16" s="3">
        <v>3</v>
      </c>
      <c r="P16" s="34" t="s">
        <v>6</v>
      </c>
      <c r="Q16" s="3" t="s">
        <v>653</v>
      </c>
      <c r="R16" s="40" t="s">
        <v>655</v>
      </c>
      <c r="S16" s="3">
        <v>10</v>
      </c>
      <c r="T16" s="4" t="s">
        <v>809</v>
      </c>
      <c r="U16" s="3" t="s">
        <v>579</v>
      </c>
      <c r="V16" s="3" t="s">
        <v>715</v>
      </c>
      <c r="W16" s="3" t="s">
        <v>802</v>
      </c>
      <c r="X16" s="3">
        <v>4</v>
      </c>
      <c r="Y16" s="49">
        <v>0</v>
      </c>
      <c r="Z16" s="40" t="s">
        <v>297</v>
      </c>
      <c r="AB16" s="42" t="s">
        <v>822</v>
      </c>
      <c r="AD16" t="s">
        <v>909</v>
      </c>
    </row>
    <row r="17" spans="2:30">
      <c r="B17" s="8">
        <v>7</v>
      </c>
      <c r="D17" s="44">
        <v>1</v>
      </c>
      <c r="E17" s="8" t="s">
        <v>558</v>
      </c>
      <c r="F17" s="3" t="s">
        <v>408</v>
      </c>
      <c r="G17" s="3" t="s">
        <v>409</v>
      </c>
      <c r="H17" s="31">
        <v>42704</v>
      </c>
      <c r="I17" s="3" t="s">
        <v>410</v>
      </c>
      <c r="J17" s="40" t="s">
        <v>297</v>
      </c>
      <c r="K17" s="3" t="s">
        <v>434</v>
      </c>
      <c r="L17" s="3" t="s">
        <v>9</v>
      </c>
      <c r="M17" s="3" t="s">
        <v>434</v>
      </c>
      <c r="N17" s="3" t="str">
        <f t="shared" ref="N17:N48" si="0">IF(M17=M16,1,"")</f>
        <v/>
      </c>
      <c r="O17" s="3">
        <v>3</v>
      </c>
      <c r="P17" s="34" t="s">
        <v>6</v>
      </c>
      <c r="Q17" s="40" t="s">
        <v>332</v>
      </c>
      <c r="R17" s="40" t="s">
        <v>332</v>
      </c>
      <c r="S17" s="40" t="s">
        <v>297</v>
      </c>
      <c r="T17" s="4" t="s">
        <v>407</v>
      </c>
      <c r="U17" s="34" t="s">
        <v>579</v>
      </c>
      <c r="V17" s="3" t="s">
        <v>611</v>
      </c>
      <c r="W17" s="3" t="s">
        <v>611</v>
      </c>
      <c r="X17" s="3">
        <v>5</v>
      </c>
      <c r="Y17" s="49">
        <v>0</v>
      </c>
      <c r="Z17" s="49" t="s">
        <v>911</v>
      </c>
      <c r="AB17" s="42" t="s">
        <v>411</v>
      </c>
      <c r="AC17" s="4" t="s">
        <v>412</v>
      </c>
      <c r="AD17" t="s">
        <v>673</v>
      </c>
    </row>
    <row r="18" spans="2:30">
      <c r="B18" s="8">
        <v>8</v>
      </c>
      <c r="D18" s="44">
        <v>1</v>
      </c>
      <c r="E18" s="8" t="s">
        <v>559</v>
      </c>
      <c r="F18" s="3" t="s">
        <v>761</v>
      </c>
      <c r="G18" s="34" t="s">
        <v>688</v>
      </c>
      <c r="H18" s="33" t="s">
        <v>762</v>
      </c>
      <c r="I18" s="40" t="s">
        <v>297</v>
      </c>
      <c r="J18" s="3" t="s">
        <v>9</v>
      </c>
      <c r="K18" s="3" t="s">
        <v>383</v>
      </c>
      <c r="L18" s="3" t="s">
        <v>25</v>
      </c>
      <c r="M18" s="3" t="s">
        <v>434</v>
      </c>
      <c r="N18" s="3">
        <f t="shared" si="0"/>
        <v>1</v>
      </c>
      <c r="O18" s="3">
        <v>3</v>
      </c>
      <c r="P18" s="34" t="s">
        <v>6</v>
      </c>
      <c r="Q18" s="40" t="s">
        <v>297</v>
      </c>
      <c r="R18" s="40" t="s">
        <v>655</v>
      </c>
      <c r="S18" s="3">
        <v>14</v>
      </c>
      <c r="T18" s="4" t="s">
        <v>763</v>
      </c>
      <c r="U18" s="3" t="s">
        <v>579</v>
      </c>
      <c r="V18" s="3" t="s">
        <v>653</v>
      </c>
      <c r="W18" s="3" t="s">
        <v>653</v>
      </c>
      <c r="X18" s="3">
        <v>3</v>
      </c>
      <c r="Y18" s="49">
        <v>0</v>
      </c>
      <c r="Z18" s="49" t="s">
        <v>653</v>
      </c>
      <c r="AB18" s="42" t="s">
        <v>764</v>
      </c>
    </row>
    <row r="19" spans="2:30">
      <c r="B19" s="8">
        <v>9</v>
      </c>
      <c r="D19" s="44">
        <v>1</v>
      </c>
      <c r="E19" s="8" t="s">
        <v>558</v>
      </c>
      <c r="F19" s="3" t="s">
        <v>587</v>
      </c>
      <c r="G19" s="3" t="s">
        <v>588</v>
      </c>
      <c r="H19" s="31">
        <v>43309</v>
      </c>
      <c r="I19" s="3" t="s">
        <v>382</v>
      </c>
      <c r="J19" s="40" t="s">
        <v>297</v>
      </c>
      <c r="K19" s="3" t="s">
        <v>333</v>
      </c>
      <c r="L19" s="3" t="s">
        <v>9</v>
      </c>
      <c r="M19" s="3" t="s">
        <v>333</v>
      </c>
      <c r="N19" s="3" t="str">
        <f t="shared" si="0"/>
        <v/>
      </c>
      <c r="O19" s="3">
        <v>3</v>
      </c>
      <c r="P19" s="34" t="s">
        <v>6</v>
      </c>
      <c r="Q19" s="34" t="s">
        <v>645</v>
      </c>
      <c r="R19" s="34" t="s">
        <v>634</v>
      </c>
      <c r="S19" s="3">
        <v>1</v>
      </c>
      <c r="T19" s="4" t="s">
        <v>589</v>
      </c>
      <c r="U19" s="3" t="s">
        <v>559</v>
      </c>
      <c r="V19" s="3" t="s">
        <v>612</v>
      </c>
      <c r="W19" s="3" t="s">
        <v>608</v>
      </c>
      <c r="X19" s="3">
        <v>5</v>
      </c>
      <c r="Y19" s="49">
        <v>0</v>
      </c>
      <c r="Z19" s="49" t="s">
        <v>631</v>
      </c>
    </row>
    <row r="20" spans="2:30">
      <c r="B20" s="8">
        <v>10</v>
      </c>
      <c r="D20" s="44">
        <v>1</v>
      </c>
      <c r="E20" s="8" t="s">
        <v>558</v>
      </c>
      <c r="F20" s="3" t="s">
        <v>329</v>
      </c>
      <c r="G20" s="3" t="s">
        <v>330</v>
      </c>
      <c r="H20" s="33" t="s">
        <v>331</v>
      </c>
      <c r="I20" s="3" t="s">
        <v>332</v>
      </c>
      <c r="J20" s="40" t="s">
        <v>297</v>
      </c>
      <c r="K20" s="3" t="s">
        <v>333</v>
      </c>
      <c r="L20" s="3" t="s">
        <v>9</v>
      </c>
      <c r="M20" s="3" t="s">
        <v>333</v>
      </c>
      <c r="N20" s="3">
        <f t="shared" si="0"/>
        <v>1</v>
      </c>
      <c r="O20" s="3">
        <v>3</v>
      </c>
      <c r="P20" s="34" t="s">
        <v>6</v>
      </c>
      <c r="Q20" s="40" t="s">
        <v>297</v>
      </c>
      <c r="R20" s="40" t="s">
        <v>297</v>
      </c>
      <c r="S20" s="40" t="s">
        <v>297</v>
      </c>
      <c r="T20" s="4" t="s">
        <v>334</v>
      </c>
      <c r="U20" s="34" t="s">
        <v>579</v>
      </c>
      <c r="V20" s="3" t="s">
        <v>646</v>
      </c>
      <c r="W20" s="3" t="s">
        <v>647</v>
      </c>
      <c r="X20" s="3">
        <v>7</v>
      </c>
      <c r="Y20" s="49">
        <v>0</v>
      </c>
      <c r="Z20" s="40" t="s">
        <v>297</v>
      </c>
      <c r="AB20" s="42" t="s">
        <v>527</v>
      </c>
    </row>
    <row r="21" spans="2:30">
      <c r="B21" s="8">
        <v>11</v>
      </c>
      <c r="D21" s="44">
        <v>1</v>
      </c>
      <c r="E21" s="8" t="s">
        <v>558</v>
      </c>
      <c r="F21" s="3" t="s">
        <v>385</v>
      </c>
      <c r="G21" s="3" t="s">
        <v>386</v>
      </c>
      <c r="H21" s="31">
        <v>42148</v>
      </c>
      <c r="I21" s="3" t="s">
        <v>387</v>
      </c>
      <c r="J21" s="40" t="s">
        <v>297</v>
      </c>
      <c r="K21" s="3" t="s">
        <v>315</v>
      </c>
      <c r="L21" s="3" t="s">
        <v>9</v>
      </c>
      <c r="M21" s="3" t="s">
        <v>315</v>
      </c>
      <c r="N21" s="3" t="str">
        <f t="shared" si="0"/>
        <v/>
      </c>
      <c r="O21" s="3">
        <v>3</v>
      </c>
      <c r="P21" s="34" t="s">
        <v>6</v>
      </c>
      <c r="Q21" s="34" t="s">
        <v>645</v>
      </c>
      <c r="R21" s="34" t="s">
        <v>634</v>
      </c>
      <c r="S21" s="34">
        <v>8</v>
      </c>
      <c r="T21" s="4" t="s">
        <v>388</v>
      </c>
      <c r="U21" s="34" t="s">
        <v>579</v>
      </c>
      <c r="V21" s="40" t="s">
        <v>297</v>
      </c>
      <c r="W21" s="40" t="s">
        <v>297</v>
      </c>
      <c r="X21" s="3">
        <v>9</v>
      </c>
      <c r="Y21" s="49">
        <v>0</v>
      </c>
      <c r="Z21" s="40" t="s">
        <v>297</v>
      </c>
      <c r="AB21" s="42" t="s">
        <v>389</v>
      </c>
      <c r="AC21" s="4" t="s">
        <v>413</v>
      </c>
    </row>
    <row r="22" spans="2:30">
      <c r="B22" s="8">
        <v>12</v>
      </c>
      <c r="D22" s="44">
        <v>1</v>
      </c>
      <c r="E22" s="8" t="s">
        <v>559</v>
      </c>
      <c r="F22" s="3" t="s">
        <v>687</v>
      </c>
      <c r="G22" s="34" t="s">
        <v>688</v>
      </c>
      <c r="H22" s="33" t="s">
        <v>689</v>
      </c>
      <c r="I22" s="40" t="s">
        <v>297</v>
      </c>
      <c r="J22" s="3" t="s">
        <v>9</v>
      </c>
      <c r="K22" s="3" t="s">
        <v>690</v>
      </c>
      <c r="L22" s="3" t="s">
        <v>25</v>
      </c>
      <c r="M22" s="3" t="s">
        <v>691</v>
      </c>
      <c r="N22" s="3" t="str">
        <f t="shared" si="0"/>
        <v/>
      </c>
      <c r="O22" s="3">
        <v>3</v>
      </c>
      <c r="P22" s="34" t="s">
        <v>6</v>
      </c>
      <c r="Q22" s="40" t="s">
        <v>297</v>
      </c>
      <c r="R22" s="40" t="s">
        <v>655</v>
      </c>
      <c r="S22" s="3">
        <v>10</v>
      </c>
      <c r="T22" s="4" t="s">
        <v>692</v>
      </c>
      <c r="U22" s="3" t="s">
        <v>579</v>
      </c>
      <c r="V22" s="3" t="s">
        <v>653</v>
      </c>
      <c r="W22" s="3" t="s">
        <v>693</v>
      </c>
      <c r="X22" s="3">
        <v>4</v>
      </c>
      <c r="Y22" s="49">
        <v>0</v>
      </c>
      <c r="Z22" s="49" t="s">
        <v>693</v>
      </c>
      <c r="AB22" s="47" t="s">
        <v>698</v>
      </c>
    </row>
    <row r="23" spans="2:30">
      <c r="B23" s="8">
        <v>13</v>
      </c>
      <c r="D23" s="44">
        <v>1</v>
      </c>
      <c r="E23" s="8" t="s">
        <v>559</v>
      </c>
      <c r="F23" s="3" t="s">
        <v>873</v>
      </c>
      <c r="G23" s="34" t="s">
        <v>688</v>
      </c>
      <c r="H23" s="33" t="s">
        <v>874</v>
      </c>
      <c r="I23" s="40" t="s">
        <v>297</v>
      </c>
      <c r="J23" s="3" t="s">
        <v>9</v>
      </c>
      <c r="K23" s="3" t="s">
        <v>875</v>
      </c>
      <c r="L23" s="3" t="s">
        <v>25</v>
      </c>
      <c r="M23" s="3" t="s">
        <v>876</v>
      </c>
      <c r="N23" s="3" t="str">
        <f t="shared" si="0"/>
        <v/>
      </c>
      <c r="O23" s="3">
        <v>3</v>
      </c>
      <c r="P23" s="34" t="s">
        <v>6</v>
      </c>
      <c r="Q23" s="40" t="s">
        <v>297</v>
      </c>
      <c r="R23" s="40" t="s">
        <v>297</v>
      </c>
      <c r="S23" s="3">
        <v>6</v>
      </c>
      <c r="T23" s="4" t="s">
        <v>877</v>
      </c>
      <c r="U23" s="3" t="s">
        <v>579</v>
      </c>
      <c r="V23" s="40" t="s">
        <v>297</v>
      </c>
      <c r="W23" s="40" t="s">
        <v>297</v>
      </c>
      <c r="X23" s="3">
        <v>16</v>
      </c>
      <c r="Y23" s="49">
        <v>0</v>
      </c>
      <c r="Z23" s="40" t="s">
        <v>297</v>
      </c>
      <c r="AB23" s="42" t="s">
        <v>878</v>
      </c>
    </row>
    <row r="24" spans="2:30">
      <c r="B24" s="8">
        <v>14</v>
      </c>
      <c r="D24" s="44">
        <v>1</v>
      </c>
      <c r="E24" s="8" t="s">
        <v>558</v>
      </c>
      <c r="F24" s="3" t="s">
        <v>316</v>
      </c>
      <c r="G24" s="3" t="s">
        <v>317</v>
      </c>
      <c r="H24" s="31">
        <v>1924</v>
      </c>
      <c r="I24" s="3" t="s">
        <v>318</v>
      </c>
      <c r="J24" s="40" t="s">
        <v>297</v>
      </c>
      <c r="K24" s="3" t="s">
        <v>319</v>
      </c>
      <c r="L24" s="3" t="s">
        <v>9</v>
      </c>
      <c r="M24" s="3" t="s">
        <v>319</v>
      </c>
      <c r="N24" s="3" t="str">
        <f t="shared" si="0"/>
        <v/>
      </c>
      <c r="O24" s="3">
        <v>3</v>
      </c>
      <c r="P24" s="34" t="s">
        <v>6</v>
      </c>
      <c r="Q24" s="34" t="s">
        <v>648</v>
      </c>
      <c r="R24" s="34" t="s">
        <v>641</v>
      </c>
      <c r="S24" s="34">
        <v>4</v>
      </c>
      <c r="T24" s="4" t="s">
        <v>320</v>
      </c>
      <c r="U24" s="34" t="s">
        <v>559</v>
      </c>
      <c r="V24" s="40" t="s">
        <v>297</v>
      </c>
      <c r="W24" s="40" t="s">
        <v>297</v>
      </c>
      <c r="X24" s="3">
        <v>11</v>
      </c>
      <c r="Y24" s="49">
        <v>0</v>
      </c>
      <c r="Z24" s="40" t="s">
        <v>297</v>
      </c>
      <c r="AB24" s="42" t="s">
        <v>392</v>
      </c>
    </row>
    <row r="25" spans="2:30">
      <c r="B25" s="8">
        <v>15</v>
      </c>
      <c r="C25" s="44">
        <v>1</v>
      </c>
      <c r="D25" s="44">
        <v>1</v>
      </c>
      <c r="E25" s="8" t="s">
        <v>558</v>
      </c>
      <c r="F25" s="3" t="s">
        <v>355</v>
      </c>
      <c r="G25" s="3" t="s">
        <v>356</v>
      </c>
      <c r="H25" s="33" t="s">
        <v>357</v>
      </c>
      <c r="I25" s="3" t="s">
        <v>358</v>
      </c>
      <c r="J25" s="40" t="s">
        <v>297</v>
      </c>
      <c r="K25" s="3" t="s">
        <v>359</v>
      </c>
      <c r="L25" s="3" t="s">
        <v>9</v>
      </c>
      <c r="M25" s="3" t="s">
        <v>359</v>
      </c>
      <c r="N25" s="3" t="str">
        <f t="shared" si="0"/>
        <v/>
      </c>
      <c r="O25" s="3">
        <v>3</v>
      </c>
      <c r="P25" s="34" t="s">
        <v>6</v>
      </c>
      <c r="Q25" s="34" t="s">
        <v>332</v>
      </c>
      <c r="R25" s="34" t="s">
        <v>332</v>
      </c>
      <c r="S25" s="34" t="s">
        <v>659</v>
      </c>
      <c r="T25" s="4" t="s">
        <v>354</v>
      </c>
      <c r="U25" s="34" t="s">
        <v>559</v>
      </c>
      <c r="V25" s="40" t="s">
        <v>297</v>
      </c>
      <c r="W25" s="40" t="s">
        <v>297</v>
      </c>
      <c r="X25" s="3">
        <v>10</v>
      </c>
      <c r="Y25" s="49">
        <v>0</v>
      </c>
      <c r="Z25" s="40" t="s">
        <v>297</v>
      </c>
      <c r="AB25" s="42" t="s">
        <v>393</v>
      </c>
    </row>
    <row r="26" spans="2:30">
      <c r="B26" s="8">
        <v>16</v>
      </c>
      <c r="D26" s="44">
        <v>1</v>
      </c>
      <c r="E26" s="8" t="s">
        <v>559</v>
      </c>
      <c r="F26" s="3" t="s">
        <v>736</v>
      </c>
      <c r="G26" s="34" t="s">
        <v>688</v>
      </c>
      <c r="H26" s="33" t="s">
        <v>737</v>
      </c>
      <c r="I26" s="40" t="s">
        <v>297</v>
      </c>
      <c r="J26" s="3" t="s">
        <v>9</v>
      </c>
      <c r="K26" s="3" t="s">
        <v>738</v>
      </c>
      <c r="L26" s="3" t="s">
        <v>25</v>
      </c>
      <c r="M26" s="3" t="s">
        <v>739</v>
      </c>
      <c r="N26" s="3" t="str">
        <f t="shared" si="0"/>
        <v/>
      </c>
      <c r="O26" s="3">
        <v>3</v>
      </c>
      <c r="P26" s="34" t="s">
        <v>6</v>
      </c>
      <c r="R26" s="40" t="s">
        <v>655</v>
      </c>
      <c r="T26" s="4" t="s">
        <v>740</v>
      </c>
      <c r="U26" s="3" t="s">
        <v>579</v>
      </c>
      <c r="V26" s="3" t="s">
        <v>841</v>
      </c>
      <c r="W26" s="40" t="s">
        <v>297</v>
      </c>
      <c r="X26" s="3">
        <v>6</v>
      </c>
      <c r="Y26" s="49">
        <v>0</v>
      </c>
      <c r="Z26" s="40" t="s">
        <v>297</v>
      </c>
      <c r="AB26" s="42" t="s">
        <v>741</v>
      </c>
    </row>
    <row r="27" spans="2:30">
      <c r="B27" s="8">
        <v>17</v>
      </c>
      <c r="D27" s="44">
        <v>1</v>
      </c>
      <c r="E27" s="8" t="s">
        <v>559</v>
      </c>
      <c r="F27" s="3" t="s">
        <v>766</v>
      </c>
      <c r="G27" s="34" t="s">
        <v>688</v>
      </c>
      <c r="H27" s="33" t="s">
        <v>767</v>
      </c>
      <c r="I27" s="40" t="s">
        <v>297</v>
      </c>
      <c r="J27" s="3" t="s">
        <v>9</v>
      </c>
      <c r="K27" s="3" t="s">
        <v>768</v>
      </c>
      <c r="L27" s="3" t="s">
        <v>25</v>
      </c>
      <c r="M27" s="3" t="s">
        <v>305</v>
      </c>
      <c r="N27" s="3" t="str">
        <f t="shared" si="0"/>
        <v/>
      </c>
      <c r="O27" s="3">
        <v>3</v>
      </c>
      <c r="P27" s="34" t="s">
        <v>6</v>
      </c>
      <c r="R27" s="40" t="s">
        <v>655</v>
      </c>
      <c r="T27" s="4" t="s">
        <v>769</v>
      </c>
      <c r="U27" s="3" t="s">
        <v>579</v>
      </c>
      <c r="V27" s="3" t="s">
        <v>653</v>
      </c>
      <c r="W27" s="40" t="s">
        <v>297</v>
      </c>
      <c r="X27" s="3">
        <v>4</v>
      </c>
      <c r="Y27" s="49">
        <v>0</v>
      </c>
      <c r="Z27" s="49" t="s">
        <v>693</v>
      </c>
      <c r="AB27" s="42" t="s">
        <v>770</v>
      </c>
    </row>
    <row r="28" spans="2:30">
      <c r="B28" s="8">
        <v>18</v>
      </c>
      <c r="D28" s="44">
        <v>1</v>
      </c>
      <c r="E28" s="8" t="s">
        <v>558</v>
      </c>
      <c r="F28" s="3" t="s">
        <v>433</v>
      </c>
      <c r="G28" s="3" t="s">
        <v>298</v>
      </c>
      <c r="H28" s="33" t="s">
        <v>299</v>
      </c>
      <c r="I28" s="17" t="s">
        <v>300</v>
      </c>
      <c r="J28" s="40" t="s">
        <v>297</v>
      </c>
      <c r="K28" s="3" t="s">
        <v>305</v>
      </c>
      <c r="L28" s="3" t="s">
        <v>9</v>
      </c>
      <c r="M28" s="3" t="s">
        <v>305</v>
      </c>
      <c r="N28" s="3">
        <f t="shared" si="0"/>
        <v>1</v>
      </c>
      <c r="O28" s="3">
        <v>3</v>
      </c>
      <c r="P28" s="34" t="s">
        <v>6</v>
      </c>
      <c r="Q28" s="34" t="s">
        <v>661</v>
      </c>
      <c r="R28" s="34" t="s">
        <v>634</v>
      </c>
      <c r="S28" s="34">
        <v>4</v>
      </c>
      <c r="T28" s="4" t="s">
        <v>306</v>
      </c>
      <c r="U28" s="34" t="s">
        <v>579</v>
      </c>
      <c r="V28" s="3" t="s">
        <v>613</v>
      </c>
      <c r="W28" s="40" t="s">
        <v>297</v>
      </c>
      <c r="X28" s="3">
        <v>5</v>
      </c>
      <c r="Y28" s="49">
        <v>0</v>
      </c>
      <c r="Z28" s="49" t="s">
        <v>605</v>
      </c>
      <c r="AB28" s="42" t="s">
        <v>394</v>
      </c>
      <c r="AC28" s="4" t="s">
        <v>414</v>
      </c>
    </row>
    <row r="29" spans="2:30">
      <c r="B29" s="8">
        <v>19</v>
      </c>
      <c r="D29" s="44">
        <v>1</v>
      </c>
      <c r="E29" s="8" t="s">
        <v>558</v>
      </c>
      <c r="F29" s="3" t="s">
        <v>367</v>
      </c>
      <c r="G29" s="3" t="s">
        <v>368</v>
      </c>
      <c r="H29" s="31">
        <v>28200</v>
      </c>
      <c r="I29" s="3" t="s">
        <v>369</v>
      </c>
      <c r="J29" s="40" t="s">
        <v>297</v>
      </c>
      <c r="K29" s="3" t="s">
        <v>366</v>
      </c>
      <c r="L29" s="3" t="s">
        <v>9</v>
      </c>
      <c r="M29" s="3" t="s">
        <v>366</v>
      </c>
      <c r="N29" s="3" t="str">
        <f t="shared" si="0"/>
        <v/>
      </c>
      <c r="O29" s="3">
        <v>3</v>
      </c>
      <c r="P29" s="34" t="s">
        <v>6</v>
      </c>
      <c r="Q29" s="34"/>
      <c r="R29" s="34"/>
      <c r="S29" s="34"/>
      <c r="T29" s="4" t="s">
        <v>370</v>
      </c>
      <c r="U29" s="34" t="s">
        <v>579</v>
      </c>
      <c r="V29" s="3" t="s">
        <v>607</v>
      </c>
      <c r="W29" s="3" t="s">
        <v>614</v>
      </c>
      <c r="X29" s="3">
        <v>7</v>
      </c>
      <c r="Y29" s="49">
        <v>0</v>
      </c>
      <c r="Z29" s="40" t="s">
        <v>297</v>
      </c>
      <c r="AB29" s="42" t="s">
        <v>395</v>
      </c>
    </row>
    <row r="30" spans="2:30">
      <c r="B30" s="8">
        <v>20</v>
      </c>
      <c r="D30" s="44">
        <v>1</v>
      </c>
      <c r="E30" s="8" t="s">
        <v>559</v>
      </c>
      <c r="F30" s="3" t="s">
        <v>700</v>
      </c>
      <c r="G30" s="34" t="s">
        <v>688</v>
      </c>
      <c r="H30" s="33" t="s">
        <v>729</v>
      </c>
      <c r="I30" s="40" t="s">
        <v>297</v>
      </c>
      <c r="J30" s="3" t="s">
        <v>9</v>
      </c>
      <c r="K30" s="3" t="s">
        <v>701</v>
      </c>
      <c r="L30" s="3" t="s">
        <v>25</v>
      </c>
      <c r="M30" s="3" t="s">
        <v>702</v>
      </c>
      <c r="N30" s="3" t="str">
        <f t="shared" si="0"/>
        <v/>
      </c>
      <c r="O30" s="3">
        <v>4</v>
      </c>
      <c r="P30" s="34" t="s">
        <v>728</v>
      </c>
      <c r="Q30" s="3" t="s">
        <v>653</v>
      </c>
      <c r="R30" s="40" t="s">
        <v>655</v>
      </c>
      <c r="S30" s="3">
        <v>20</v>
      </c>
      <c r="T30" s="4" t="s">
        <v>703</v>
      </c>
      <c r="U30" s="3" t="s">
        <v>579</v>
      </c>
      <c r="V30" s="3" t="s">
        <v>653</v>
      </c>
      <c r="W30" s="3" t="s">
        <v>704</v>
      </c>
      <c r="X30" s="3">
        <v>5</v>
      </c>
      <c r="Y30" s="49">
        <v>0</v>
      </c>
      <c r="Z30" s="49" t="s">
        <v>704</v>
      </c>
      <c r="AB30" s="42" t="s">
        <v>707</v>
      </c>
    </row>
    <row r="31" spans="2:30">
      <c r="B31" s="8">
        <v>21</v>
      </c>
      <c r="D31" s="44">
        <v>1</v>
      </c>
      <c r="E31" s="8" t="s">
        <v>558</v>
      </c>
      <c r="F31" s="3" t="s">
        <v>451</v>
      </c>
      <c r="G31" s="3" t="s">
        <v>452</v>
      </c>
      <c r="H31" s="31">
        <v>28851</v>
      </c>
      <c r="I31" s="3" t="s">
        <v>453</v>
      </c>
      <c r="J31" s="40" t="s">
        <v>297</v>
      </c>
      <c r="K31" s="3" t="s">
        <v>422</v>
      </c>
      <c r="L31" s="3" t="s">
        <v>9</v>
      </c>
      <c r="M31" s="3" t="s">
        <v>422</v>
      </c>
      <c r="N31" s="3" t="str">
        <f t="shared" si="0"/>
        <v/>
      </c>
      <c r="O31" s="3">
        <v>4</v>
      </c>
      <c r="P31" s="34" t="s">
        <v>22</v>
      </c>
      <c r="Q31" s="34"/>
      <c r="R31" s="34"/>
      <c r="S31" s="34"/>
      <c r="T31" s="4" t="s">
        <v>454</v>
      </c>
      <c r="U31" s="34" t="s">
        <v>579</v>
      </c>
      <c r="V31" s="3" t="s">
        <v>621</v>
      </c>
      <c r="W31" s="3" t="s">
        <v>622</v>
      </c>
      <c r="X31" s="3">
        <v>5</v>
      </c>
      <c r="Y31" s="49">
        <v>0</v>
      </c>
      <c r="Z31" s="49" t="s">
        <v>910</v>
      </c>
      <c r="AB31" s="42" t="s">
        <v>676</v>
      </c>
      <c r="AD31" t="s">
        <v>620</v>
      </c>
    </row>
    <row r="32" spans="2:30">
      <c r="B32" s="8">
        <v>22</v>
      </c>
      <c r="D32" s="44">
        <v>1</v>
      </c>
      <c r="E32" s="8" t="s">
        <v>558</v>
      </c>
      <c r="F32" s="3" t="s">
        <v>474</v>
      </c>
      <c r="G32" s="3" t="s">
        <v>475</v>
      </c>
      <c r="H32" s="33" t="s">
        <v>476</v>
      </c>
      <c r="I32" s="3" t="s">
        <v>477</v>
      </c>
      <c r="J32" s="40" t="s">
        <v>297</v>
      </c>
      <c r="K32" s="3" t="s">
        <v>472</v>
      </c>
      <c r="L32" s="3" t="s">
        <v>25</v>
      </c>
      <c r="M32" s="3" t="s">
        <v>473</v>
      </c>
      <c r="N32" s="3" t="str">
        <f t="shared" si="0"/>
        <v/>
      </c>
      <c r="O32" s="3">
        <v>4</v>
      </c>
      <c r="P32" s="34" t="s">
        <v>22</v>
      </c>
      <c r="Q32" s="34"/>
      <c r="R32" s="34"/>
      <c r="S32" s="34">
        <v>3</v>
      </c>
      <c r="T32" s="4" t="s">
        <v>478</v>
      </c>
      <c r="U32" s="34" t="s">
        <v>559</v>
      </c>
      <c r="V32" s="3" t="s">
        <v>623</v>
      </c>
      <c r="W32" s="3" t="s">
        <v>624</v>
      </c>
      <c r="X32" s="3">
        <v>4</v>
      </c>
      <c r="Y32" s="49">
        <v>0</v>
      </c>
      <c r="Z32" s="49" t="s">
        <v>905</v>
      </c>
      <c r="AB32" s="42" t="s">
        <v>677</v>
      </c>
      <c r="AD32" t="s">
        <v>620</v>
      </c>
    </row>
    <row r="33" spans="2:30">
      <c r="B33" s="8">
        <v>23</v>
      </c>
      <c r="D33" s="44">
        <v>1</v>
      </c>
      <c r="E33" s="8" t="s">
        <v>558</v>
      </c>
      <c r="F33" s="3" t="s">
        <v>363</v>
      </c>
      <c r="G33" s="3" t="s">
        <v>364</v>
      </c>
      <c r="H33" s="31">
        <v>29318</v>
      </c>
      <c r="I33" s="3" t="s">
        <v>365</v>
      </c>
      <c r="J33" s="40" t="s">
        <v>297</v>
      </c>
      <c r="K33" s="3" t="s">
        <v>362</v>
      </c>
      <c r="L33" s="3" t="s">
        <v>25</v>
      </c>
      <c r="M33" s="3" t="s">
        <v>361</v>
      </c>
      <c r="N33" s="3" t="str">
        <f t="shared" si="0"/>
        <v/>
      </c>
      <c r="O33" s="3">
        <v>4</v>
      </c>
      <c r="P33" s="34" t="s">
        <v>22</v>
      </c>
      <c r="Q33" s="34"/>
      <c r="R33" s="34"/>
      <c r="S33" s="34">
        <v>2</v>
      </c>
      <c r="T33" s="4" t="s">
        <v>360</v>
      </c>
      <c r="U33" s="34" t="s">
        <v>579</v>
      </c>
      <c r="V33" s="3" t="s">
        <v>615</v>
      </c>
      <c r="W33" s="3" t="s">
        <v>616</v>
      </c>
      <c r="X33" s="3">
        <v>7</v>
      </c>
      <c r="Y33" s="49">
        <v>0</v>
      </c>
      <c r="Z33" s="40" t="s">
        <v>297</v>
      </c>
      <c r="AB33" s="42" t="s">
        <v>396</v>
      </c>
      <c r="AC33" s="4" t="s">
        <v>415</v>
      </c>
    </row>
    <row r="34" spans="2:30">
      <c r="B34" s="8">
        <v>24</v>
      </c>
      <c r="D34" s="44">
        <v>1</v>
      </c>
      <c r="E34" s="8" t="s">
        <v>558</v>
      </c>
      <c r="F34" s="3" t="s">
        <v>484</v>
      </c>
      <c r="G34" s="3" t="s">
        <v>485</v>
      </c>
      <c r="H34" s="33" t="s">
        <v>486</v>
      </c>
      <c r="I34" s="3" t="s">
        <v>487</v>
      </c>
      <c r="J34" s="40" t="s">
        <v>297</v>
      </c>
      <c r="K34" s="3" t="s">
        <v>488</v>
      </c>
      <c r="L34" s="3" t="s">
        <v>9</v>
      </c>
      <c r="M34" s="3" t="s">
        <v>489</v>
      </c>
      <c r="N34" s="3" t="str">
        <f t="shared" si="0"/>
        <v/>
      </c>
      <c r="O34" s="3">
        <v>4</v>
      </c>
      <c r="P34" s="34" t="s">
        <v>22</v>
      </c>
      <c r="Q34" s="34"/>
      <c r="R34" s="34"/>
      <c r="S34" s="34"/>
      <c r="T34" s="4" t="s">
        <v>490</v>
      </c>
      <c r="U34" s="34" t="s">
        <v>579</v>
      </c>
      <c r="V34" s="3" t="s">
        <v>614</v>
      </c>
      <c r="W34" s="3" t="s">
        <v>625</v>
      </c>
      <c r="X34" s="3">
        <v>6</v>
      </c>
      <c r="Y34" s="49">
        <v>0</v>
      </c>
      <c r="Z34" s="40" t="s">
        <v>297</v>
      </c>
      <c r="AB34" s="42" t="s">
        <v>678</v>
      </c>
      <c r="AD34" t="s">
        <v>620</v>
      </c>
    </row>
    <row r="35" spans="2:30">
      <c r="B35" s="8">
        <v>25</v>
      </c>
      <c r="D35" s="44">
        <v>1</v>
      </c>
      <c r="E35" s="8" t="s">
        <v>558</v>
      </c>
      <c r="F35" s="3" t="s">
        <v>322</v>
      </c>
      <c r="G35" s="3" t="s">
        <v>323</v>
      </c>
      <c r="H35" s="31">
        <v>9283</v>
      </c>
      <c r="I35" s="3" t="s">
        <v>324</v>
      </c>
      <c r="J35" s="40" t="s">
        <v>297</v>
      </c>
      <c r="K35" s="3" t="s">
        <v>321</v>
      </c>
      <c r="L35" s="3" t="s">
        <v>25</v>
      </c>
      <c r="M35" s="3" t="s">
        <v>339</v>
      </c>
      <c r="N35" s="3" t="str">
        <f t="shared" si="0"/>
        <v/>
      </c>
      <c r="O35" s="3">
        <v>4</v>
      </c>
      <c r="P35" s="34" t="s">
        <v>22</v>
      </c>
      <c r="Q35" s="34"/>
      <c r="R35" s="34"/>
      <c r="S35" s="34"/>
      <c r="T35" s="4" t="s">
        <v>325</v>
      </c>
      <c r="U35" s="34" t="s">
        <v>579</v>
      </c>
      <c r="V35" s="3" t="s">
        <v>662</v>
      </c>
      <c r="W35" s="3" t="s">
        <v>663</v>
      </c>
      <c r="X35" s="3">
        <v>6</v>
      </c>
      <c r="Y35" s="49">
        <v>0</v>
      </c>
      <c r="Z35" s="40" t="s">
        <v>297</v>
      </c>
      <c r="AB35" s="42" t="s">
        <v>397</v>
      </c>
    </row>
    <row r="36" spans="2:30">
      <c r="B36" s="8">
        <v>26</v>
      </c>
      <c r="D36" s="44">
        <v>1</v>
      </c>
      <c r="E36" s="8" t="s">
        <v>559</v>
      </c>
      <c r="F36" s="3" t="s">
        <v>810</v>
      </c>
      <c r="G36" s="34" t="s">
        <v>688</v>
      </c>
      <c r="H36" s="33" t="s">
        <v>811</v>
      </c>
      <c r="I36" s="40" t="s">
        <v>297</v>
      </c>
      <c r="J36" s="3" t="s">
        <v>9</v>
      </c>
      <c r="K36" s="3" t="s">
        <v>812</v>
      </c>
      <c r="L36" s="3" t="s">
        <v>25</v>
      </c>
      <c r="M36" s="3" t="s">
        <v>813</v>
      </c>
      <c r="N36" s="3" t="str">
        <f t="shared" si="0"/>
        <v/>
      </c>
      <c r="O36" s="3">
        <v>4</v>
      </c>
      <c r="P36" s="34" t="s">
        <v>22</v>
      </c>
      <c r="Q36" s="3" t="s">
        <v>653</v>
      </c>
      <c r="R36" s="40" t="s">
        <v>655</v>
      </c>
      <c r="S36" s="3">
        <v>5</v>
      </c>
      <c r="T36" s="4" t="s">
        <v>814</v>
      </c>
      <c r="U36" s="3" t="s">
        <v>579</v>
      </c>
      <c r="V36" s="3" t="s">
        <v>653</v>
      </c>
      <c r="W36" s="40" t="s">
        <v>297</v>
      </c>
      <c r="X36" s="3">
        <v>5</v>
      </c>
      <c r="Y36" s="49">
        <v>0</v>
      </c>
      <c r="Z36" s="49" t="s">
        <v>693</v>
      </c>
      <c r="AB36" s="42" t="s">
        <v>815</v>
      </c>
    </row>
    <row r="37" spans="2:30">
      <c r="B37" s="8">
        <v>27</v>
      </c>
      <c r="D37" s="44">
        <v>1</v>
      </c>
      <c r="E37" s="8" t="s">
        <v>559</v>
      </c>
      <c r="F37" s="3" t="s">
        <v>827</v>
      </c>
      <c r="G37" s="34" t="s">
        <v>688</v>
      </c>
      <c r="H37" s="33" t="s">
        <v>792</v>
      </c>
      <c r="I37" s="40" t="s">
        <v>297</v>
      </c>
      <c r="J37" s="3" t="s">
        <v>9</v>
      </c>
      <c r="K37" s="3" t="s">
        <v>828</v>
      </c>
      <c r="L37" s="3" t="s">
        <v>25</v>
      </c>
      <c r="M37" s="3" t="s">
        <v>829</v>
      </c>
      <c r="N37" s="3" t="str">
        <f t="shared" si="0"/>
        <v/>
      </c>
      <c r="O37" s="3">
        <v>4</v>
      </c>
      <c r="P37" s="34" t="s">
        <v>18</v>
      </c>
      <c r="Q37" s="3" t="s">
        <v>653</v>
      </c>
      <c r="R37" s="40" t="s">
        <v>655</v>
      </c>
      <c r="S37" s="3">
        <v>5</v>
      </c>
      <c r="T37" s="4" t="s">
        <v>830</v>
      </c>
      <c r="U37" s="3" t="s">
        <v>579</v>
      </c>
      <c r="V37" s="3" t="s">
        <v>653</v>
      </c>
      <c r="W37" s="40" t="s">
        <v>297</v>
      </c>
      <c r="X37" s="3">
        <v>5</v>
      </c>
      <c r="Y37" s="49">
        <v>0</v>
      </c>
      <c r="Z37" s="49" t="s">
        <v>913</v>
      </c>
      <c r="AB37" s="42" t="s">
        <v>831</v>
      </c>
    </row>
    <row r="38" spans="2:30">
      <c r="B38" s="8">
        <v>28</v>
      </c>
      <c r="D38" s="44">
        <v>1</v>
      </c>
      <c r="E38" s="8" t="s">
        <v>559</v>
      </c>
      <c r="F38" s="3" t="s">
        <v>793</v>
      </c>
      <c r="G38" s="34" t="s">
        <v>688</v>
      </c>
      <c r="H38" s="33" t="s">
        <v>794</v>
      </c>
      <c r="I38" s="40" t="s">
        <v>297</v>
      </c>
      <c r="J38" s="3" t="s">
        <v>9</v>
      </c>
      <c r="K38" s="3" t="s">
        <v>795</v>
      </c>
      <c r="L38" s="3" t="s">
        <v>25</v>
      </c>
      <c r="M38" s="3" t="s">
        <v>796</v>
      </c>
      <c r="N38" s="3" t="str">
        <f t="shared" si="0"/>
        <v/>
      </c>
      <c r="O38" s="3">
        <v>4</v>
      </c>
      <c r="P38" s="34" t="s">
        <v>18</v>
      </c>
      <c r="Q38" s="3" t="s">
        <v>653</v>
      </c>
      <c r="R38" s="40" t="s">
        <v>655</v>
      </c>
      <c r="S38" s="3">
        <v>22</v>
      </c>
      <c r="T38" s="4" t="s">
        <v>797</v>
      </c>
      <c r="U38" s="3" t="s">
        <v>579</v>
      </c>
      <c r="V38" s="3" t="s">
        <v>667</v>
      </c>
      <c r="W38" s="40" t="s">
        <v>297</v>
      </c>
      <c r="X38" s="3">
        <v>5</v>
      </c>
      <c r="Y38" s="49">
        <v>0</v>
      </c>
      <c r="Z38" s="49" t="s">
        <v>914</v>
      </c>
      <c r="AB38" s="42" t="s">
        <v>798</v>
      </c>
    </row>
    <row r="39" spans="2:30">
      <c r="B39" s="8">
        <v>29</v>
      </c>
      <c r="D39" s="44">
        <v>1</v>
      </c>
      <c r="E39" s="8" t="s">
        <v>559</v>
      </c>
      <c r="F39" s="3" t="s">
        <v>721</v>
      </c>
      <c r="G39" s="34" t="s">
        <v>688</v>
      </c>
      <c r="H39" s="33" t="s">
        <v>731</v>
      </c>
      <c r="I39" s="40" t="s">
        <v>297</v>
      </c>
      <c r="J39" s="3" t="s">
        <v>9</v>
      </c>
      <c r="K39" s="3" t="s">
        <v>732</v>
      </c>
      <c r="L39" s="3" t="s">
        <v>25</v>
      </c>
      <c r="M39" s="3" t="s">
        <v>733</v>
      </c>
      <c r="N39" s="3" t="str">
        <f t="shared" si="0"/>
        <v/>
      </c>
      <c r="O39" s="3">
        <v>4</v>
      </c>
      <c r="P39" s="34" t="s">
        <v>18</v>
      </c>
      <c r="R39" s="40" t="s">
        <v>655</v>
      </c>
      <c r="T39" s="4" t="s">
        <v>734</v>
      </c>
      <c r="U39" s="3" t="s">
        <v>579</v>
      </c>
      <c r="V39" s="3" t="s">
        <v>802</v>
      </c>
      <c r="W39" s="40" t="s">
        <v>297</v>
      </c>
      <c r="X39" s="3">
        <v>5</v>
      </c>
      <c r="Y39" s="49">
        <v>0</v>
      </c>
      <c r="Z39" s="49" t="s">
        <v>915</v>
      </c>
      <c r="AB39" s="42" t="s">
        <v>735</v>
      </c>
    </row>
    <row r="40" spans="2:30">
      <c r="B40" s="8">
        <v>30</v>
      </c>
      <c r="D40" s="44">
        <v>1</v>
      </c>
      <c r="E40" s="8" t="s">
        <v>558</v>
      </c>
      <c r="F40" s="3" t="s">
        <v>510</v>
      </c>
      <c r="G40" s="3" t="s">
        <v>511</v>
      </c>
      <c r="H40" s="31">
        <v>43072</v>
      </c>
      <c r="I40" s="3" t="s">
        <v>512</v>
      </c>
      <c r="J40" s="40" t="s">
        <v>297</v>
      </c>
      <c r="K40" s="3" t="s">
        <v>448</v>
      </c>
      <c r="L40" s="3" t="s">
        <v>9</v>
      </c>
      <c r="M40" s="3" t="s">
        <v>448</v>
      </c>
      <c r="N40" s="3" t="str">
        <f t="shared" si="0"/>
        <v/>
      </c>
      <c r="O40" s="3">
        <v>4</v>
      </c>
      <c r="P40" s="34" t="s">
        <v>18</v>
      </c>
      <c r="Q40" s="34"/>
      <c r="R40" s="34"/>
      <c r="S40" s="34"/>
      <c r="T40" s="4" t="s">
        <v>513</v>
      </c>
      <c r="U40" s="34" t="s">
        <v>579</v>
      </c>
      <c r="V40" s="3" t="s">
        <v>630</v>
      </c>
      <c r="W40" s="3" t="s">
        <v>631</v>
      </c>
      <c r="X40" s="3">
        <v>6</v>
      </c>
      <c r="Y40" s="49">
        <v>0</v>
      </c>
      <c r="Z40" s="40" t="s">
        <v>297</v>
      </c>
      <c r="AB40" s="42" t="s">
        <v>679</v>
      </c>
      <c r="AD40" t="s">
        <v>620</v>
      </c>
    </row>
    <row r="41" spans="2:30">
      <c r="B41" s="8">
        <v>31</v>
      </c>
      <c r="D41" s="44">
        <v>1</v>
      </c>
      <c r="E41" s="8" t="s">
        <v>559</v>
      </c>
      <c r="F41" s="3" t="s">
        <v>755</v>
      </c>
      <c r="G41" s="34" t="s">
        <v>688</v>
      </c>
      <c r="H41" s="33" t="s">
        <v>756</v>
      </c>
      <c r="I41" s="40" t="s">
        <v>297</v>
      </c>
      <c r="J41" s="3" t="s">
        <v>9</v>
      </c>
      <c r="K41" s="3" t="s">
        <v>757</v>
      </c>
      <c r="L41" s="3" t="s">
        <v>25</v>
      </c>
      <c r="M41" s="3" t="s">
        <v>758</v>
      </c>
      <c r="N41" s="3" t="str">
        <f t="shared" si="0"/>
        <v/>
      </c>
      <c r="O41" s="3">
        <v>4</v>
      </c>
      <c r="P41" s="34" t="s">
        <v>18</v>
      </c>
      <c r="R41" s="40" t="s">
        <v>655</v>
      </c>
      <c r="T41" s="4" t="s">
        <v>759</v>
      </c>
      <c r="U41" s="3" t="s">
        <v>579</v>
      </c>
      <c r="V41" s="3" t="s">
        <v>653</v>
      </c>
      <c r="W41" s="40" t="s">
        <v>297</v>
      </c>
      <c r="X41" s="3">
        <v>4</v>
      </c>
      <c r="Y41" s="49">
        <v>0</v>
      </c>
      <c r="Z41" s="49" t="s">
        <v>789</v>
      </c>
      <c r="AB41" s="42" t="s">
        <v>760</v>
      </c>
    </row>
    <row r="42" spans="2:30">
      <c r="B42" s="8">
        <v>32</v>
      </c>
      <c r="D42" s="44">
        <v>1</v>
      </c>
      <c r="E42" s="8" t="s">
        <v>559</v>
      </c>
      <c r="F42" s="3" t="s">
        <v>786</v>
      </c>
      <c r="G42" s="34" t="s">
        <v>688</v>
      </c>
      <c r="H42" s="33" t="s">
        <v>792</v>
      </c>
      <c r="I42" s="40" t="s">
        <v>297</v>
      </c>
      <c r="J42" s="3" t="s">
        <v>9</v>
      </c>
      <c r="K42" s="3" t="s">
        <v>757</v>
      </c>
      <c r="L42" s="3" t="s">
        <v>25</v>
      </c>
      <c r="M42" s="3" t="s">
        <v>758</v>
      </c>
      <c r="N42" s="3">
        <f t="shared" si="0"/>
        <v>1</v>
      </c>
      <c r="O42" s="3">
        <v>4</v>
      </c>
      <c r="P42" s="34" t="s">
        <v>18</v>
      </c>
      <c r="R42" s="40" t="s">
        <v>655</v>
      </c>
      <c r="T42" s="4" t="s">
        <v>788</v>
      </c>
      <c r="U42" s="3" t="s">
        <v>559</v>
      </c>
      <c r="V42" s="3" t="s">
        <v>789</v>
      </c>
      <c r="W42" s="40" t="s">
        <v>297</v>
      </c>
      <c r="X42" s="3">
        <v>4</v>
      </c>
      <c r="Y42" s="49">
        <v>0</v>
      </c>
      <c r="Z42" s="49" t="s">
        <v>916</v>
      </c>
      <c r="AB42" s="42" t="s">
        <v>790</v>
      </c>
    </row>
    <row r="43" spans="2:30">
      <c r="B43" s="8">
        <v>33</v>
      </c>
      <c r="D43" s="44">
        <v>1</v>
      </c>
      <c r="E43" s="8" t="s">
        <v>558</v>
      </c>
      <c r="F43" s="3" t="s">
        <v>515</v>
      </c>
      <c r="G43" s="3" t="s">
        <v>516</v>
      </c>
      <c r="H43" s="33" t="s">
        <v>517</v>
      </c>
      <c r="I43" s="3" t="s">
        <v>518</v>
      </c>
      <c r="J43" s="40" t="s">
        <v>297</v>
      </c>
      <c r="K43" s="3" t="s">
        <v>465</v>
      </c>
      <c r="L43" s="3" t="s">
        <v>9</v>
      </c>
      <c r="M43" s="34" t="s">
        <v>465</v>
      </c>
      <c r="N43" s="3" t="str">
        <f t="shared" si="0"/>
        <v/>
      </c>
      <c r="O43" s="3">
        <v>4</v>
      </c>
      <c r="P43" s="34" t="s">
        <v>18</v>
      </c>
      <c r="Q43" s="34" t="s">
        <v>661</v>
      </c>
      <c r="R43" s="34" t="s">
        <v>634</v>
      </c>
      <c r="S43" s="34">
        <v>2</v>
      </c>
      <c r="T43" s="4" t="s">
        <v>519</v>
      </c>
      <c r="U43" s="34" t="s">
        <v>579</v>
      </c>
      <c r="V43" s="3" t="s">
        <v>613</v>
      </c>
      <c r="W43" s="3" t="s">
        <v>684</v>
      </c>
      <c r="X43" s="3">
        <v>6</v>
      </c>
      <c r="Y43" s="49">
        <v>0</v>
      </c>
      <c r="Z43" s="40" t="s">
        <v>297</v>
      </c>
      <c r="AB43" s="42" t="s">
        <v>680</v>
      </c>
    </row>
    <row r="44" spans="2:30">
      <c r="B44" s="8">
        <v>34</v>
      </c>
      <c r="D44" s="44">
        <v>1</v>
      </c>
      <c r="E44" s="8" t="s">
        <v>559</v>
      </c>
      <c r="F44" s="3" t="s">
        <v>872</v>
      </c>
      <c r="G44" s="34" t="s">
        <v>688</v>
      </c>
      <c r="H44" s="33" t="s">
        <v>833</v>
      </c>
      <c r="I44" s="40" t="s">
        <v>297</v>
      </c>
      <c r="J44" s="3" t="s">
        <v>9</v>
      </c>
      <c r="K44" s="3" t="s">
        <v>834</v>
      </c>
      <c r="L44" s="3" t="s">
        <v>25</v>
      </c>
      <c r="M44" s="3" t="s">
        <v>835</v>
      </c>
      <c r="N44" s="3" t="str">
        <f t="shared" si="0"/>
        <v/>
      </c>
      <c r="O44" s="3">
        <v>4</v>
      </c>
      <c r="P44" s="34" t="s">
        <v>18</v>
      </c>
      <c r="Q44" s="40" t="s">
        <v>297</v>
      </c>
      <c r="R44" s="40" t="s">
        <v>297</v>
      </c>
      <c r="T44" s="4" t="s">
        <v>898</v>
      </c>
      <c r="U44" s="3" t="s">
        <v>579</v>
      </c>
      <c r="V44" s="3" t="s">
        <v>653</v>
      </c>
      <c r="W44" s="40" t="s">
        <v>297</v>
      </c>
      <c r="X44" s="3">
        <v>4</v>
      </c>
      <c r="Y44" s="49">
        <v>0</v>
      </c>
      <c r="Z44" s="49" t="s">
        <v>915</v>
      </c>
      <c r="AB44" s="42" t="s">
        <v>899</v>
      </c>
    </row>
    <row r="45" spans="2:30">
      <c r="B45" s="8">
        <v>35</v>
      </c>
      <c r="D45" s="44">
        <v>1</v>
      </c>
      <c r="E45" s="8" t="s">
        <v>559</v>
      </c>
      <c r="F45" s="3" t="s">
        <v>866</v>
      </c>
      <c r="G45" s="34" t="s">
        <v>688</v>
      </c>
      <c r="H45" s="33" t="s">
        <v>867</v>
      </c>
      <c r="I45" s="40" t="s">
        <v>297</v>
      </c>
      <c r="J45" s="3" t="s">
        <v>9</v>
      </c>
      <c r="K45" s="3" t="s">
        <v>868</v>
      </c>
      <c r="L45" s="3" t="s">
        <v>25</v>
      </c>
      <c r="M45" s="3" t="s">
        <v>869</v>
      </c>
      <c r="N45" s="3" t="str">
        <f t="shared" si="0"/>
        <v/>
      </c>
      <c r="O45" s="3">
        <v>4</v>
      </c>
      <c r="P45" s="34" t="s">
        <v>18</v>
      </c>
      <c r="Q45" s="40" t="s">
        <v>297</v>
      </c>
      <c r="R45" s="40" t="s">
        <v>297</v>
      </c>
      <c r="S45" s="3">
        <v>10</v>
      </c>
      <c r="T45" s="4" t="s">
        <v>870</v>
      </c>
      <c r="U45" s="3" t="s">
        <v>579</v>
      </c>
      <c r="V45" s="3" t="s">
        <v>653</v>
      </c>
      <c r="W45" s="40" t="s">
        <v>297</v>
      </c>
      <c r="X45" s="3">
        <v>4</v>
      </c>
      <c r="Y45" s="49">
        <v>0</v>
      </c>
      <c r="Z45" s="49" t="s">
        <v>802</v>
      </c>
      <c r="AB45" s="42" t="s">
        <v>871</v>
      </c>
    </row>
    <row r="46" spans="2:30">
      <c r="B46" s="8">
        <v>36</v>
      </c>
      <c r="D46" s="44">
        <v>1</v>
      </c>
      <c r="E46" s="8" t="s">
        <v>559</v>
      </c>
      <c r="F46" s="3" t="s">
        <v>560</v>
      </c>
      <c r="G46" s="34" t="s">
        <v>688</v>
      </c>
      <c r="H46" s="33" t="s">
        <v>561</v>
      </c>
      <c r="I46" s="34" t="s">
        <v>562</v>
      </c>
      <c r="J46" s="40" t="s">
        <v>9</v>
      </c>
      <c r="K46" s="3" t="s">
        <v>537</v>
      </c>
      <c r="L46" s="3" t="s">
        <v>25</v>
      </c>
      <c r="M46" s="3" t="s">
        <v>538</v>
      </c>
      <c r="N46" s="3" t="str">
        <f t="shared" si="0"/>
        <v/>
      </c>
      <c r="O46" s="3">
        <v>4</v>
      </c>
      <c r="P46" s="34" t="s">
        <v>18</v>
      </c>
      <c r="Q46" s="40" t="s">
        <v>653</v>
      </c>
      <c r="R46" s="40" t="s">
        <v>655</v>
      </c>
      <c r="S46" s="34">
        <v>10</v>
      </c>
      <c r="T46" s="4" t="s">
        <v>564</v>
      </c>
      <c r="U46" s="34" t="s">
        <v>579</v>
      </c>
      <c r="V46" s="3" t="s">
        <v>653</v>
      </c>
      <c r="W46" s="3" t="s">
        <v>653</v>
      </c>
      <c r="X46" s="3">
        <v>4</v>
      </c>
      <c r="Y46" s="49">
        <v>0</v>
      </c>
      <c r="Z46" s="49" t="s">
        <v>802</v>
      </c>
      <c r="AB46" s="42" t="s">
        <v>716</v>
      </c>
    </row>
    <row r="47" spans="2:30">
      <c r="B47" s="8">
        <v>37</v>
      </c>
      <c r="D47" s="44">
        <v>1</v>
      </c>
      <c r="E47" s="8" t="s">
        <v>559</v>
      </c>
      <c r="F47" s="3" t="s">
        <v>565</v>
      </c>
      <c r="G47" s="34" t="s">
        <v>688</v>
      </c>
      <c r="H47" s="33" t="s">
        <v>566</v>
      </c>
      <c r="I47" s="34" t="s">
        <v>562</v>
      </c>
      <c r="J47" s="40" t="s">
        <v>9</v>
      </c>
      <c r="K47" s="3" t="s">
        <v>577</v>
      </c>
      <c r="L47" s="3" t="s">
        <v>25</v>
      </c>
      <c r="M47" s="3" t="s">
        <v>567</v>
      </c>
      <c r="N47" s="3" t="str">
        <f t="shared" si="0"/>
        <v/>
      </c>
      <c r="O47" s="3">
        <v>4</v>
      </c>
      <c r="P47" s="34" t="s">
        <v>18</v>
      </c>
      <c r="Q47" s="34" t="s">
        <v>653</v>
      </c>
      <c r="R47" s="40" t="s">
        <v>655</v>
      </c>
      <c r="S47" s="34"/>
      <c r="T47" s="4" t="s">
        <v>658</v>
      </c>
      <c r="U47" s="34" t="s">
        <v>579</v>
      </c>
      <c r="V47" s="3" t="s">
        <v>653</v>
      </c>
      <c r="W47" s="40" t="s">
        <v>297</v>
      </c>
      <c r="X47" s="3">
        <v>5</v>
      </c>
      <c r="Y47" s="49">
        <v>0</v>
      </c>
      <c r="Z47" s="49" t="s">
        <v>912</v>
      </c>
    </row>
    <row r="48" spans="2:30">
      <c r="B48" s="8">
        <v>38</v>
      </c>
      <c r="D48" s="44">
        <v>1</v>
      </c>
      <c r="E48" s="8" t="s">
        <v>558</v>
      </c>
      <c r="F48" s="3" t="s">
        <v>495</v>
      </c>
      <c r="G48" s="3" t="s">
        <v>496</v>
      </c>
      <c r="H48" s="31">
        <v>43277</v>
      </c>
      <c r="I48" s="3" t="s">
        <v>369</v>
      </c>
      <c r="J48" s="40" t="s">
        <v>297</v>
      </c>
      <c r="K48" s="3" t="s">
        <v>497</v>
      </c>
      <c r="L48" s="3" t="s">
        <v>9</v>
      </c>
      <c r="M48" s="3" t="s">
        <v>497</v>
      </c>
      <c r="N48" s="3" t="str">
        <f t="shared" si="0"/>
        <v/>
      </c>
      <c r="O48" s="3">
        <v>4</v>
      </c>
      <c r="P48" s="34" t="s">
        <v>18</v>
      </c>
      <c r="Q48" s="34" t="s">
        <v>666</v>
      </c>
      <c r="R48" s="34" t="s">
        <v>634</v>
      </c>
      <c r="S48" s="34">
        <v>0</v>
      </c>
      <c r="T48" s="4" t="s">
        <v>498</v>
      </c>
      <c r="U48" s="34" t="s">
        <v>559</v>
      </c>
      <c r="V48" s="40" t="s">
        <v>297</v>
      </c>
      <c r="W48" s="40" t="s">
        <v>297</v>
      </c>
      <c r="X48" s="3">
        <v>8</v>
      </c>
      <c r="Y48" s="49">
        <v>0</v>
      </c>
      <c r="Z48" s="40" t="s">
        <v>297</v>
      </c>
    </row>
    <row r="49" spans="2:30">
      <c r="B49" s="8">
        <v>39</v>
      </c>
      <c r="D49" s="44">
        <v>1</v>
      </c>
      <c r="E49" s="8" t="s">
        <v>558</v>
      </c>
      <c r="F49" s="3" t="s">
        <v>506</v>
      </c>
      <c r="G49" s="3" t="s">
        <v>507</v>
      </c>
      <c r="H49" s="31">
        <v>43148</v>
      </c>
      <c r="I49" s="3" t="s">
        <v>508</v>
      </c>
      <c r="J49" s="40" t="s">
        <v>297</v>
      </c>
      <c r="K49" s="3" t="s">
        <v>505</v>
      </c>
      <c r="L49" s="3" t="s">
        <v>9</v>
      </c>
      <c r="M49" s="3" t="s">
        <v>505</v>
      </c>
      <c r="N49" s="3" t="str">
        <f t="shared" ref="N49:N80" si="1">IF(M49=M48,1,"")</f>
        <v/>
      </c>
      <c r="O49" s="3">
        <v>5</v>
      </c>
      <c r="P49" s="34" t="s">
        <v>223</v>
      </c>
      <c r="Q49" s="34"/>
      <c r="R49" s="34"/>
      <c r="S49" s="34"/>
      <c r="T49" s="4" t="s">
        <v>509</v>
      </c>
      <c r="U49" s="34" t="s">
        <v>579</v>
      </c>
      <c r="V49" s="3" t="s">
        <v>632</v>
      </c>
      <c r="W49" s="3" t="s">
        <v>624</v>
      </c>
      <c r="X49" s="3">
        <v>5</v>
      </c>
      <c r="Y49" s="49">
        <v>1</v>
      </c>
      <c r="Z49" s="49" t="s">
        <v>643</v>
      </c>
      <c r="AB49" s="42" t="s">
        <v>681</v>
      </c>
      <c r="AD49" t="s">
        <v>620</v>
      </c>
    </row>
    <row r="50" spans="2:30">
      <c r="B50" s="8">
        <v>40</v>
      </c>
      <c r="D50" s="44">
        <v>1</v>
      </c>
      <c r="E50" s="8" t="s">
        <v>559</v>
      </c>
      <c r="F50" s="3" t="s">
        <v>742</v>
      </c>
      <c r="G50" s="34" t="s">
        <v>688</v>
      </c>
      <c r="H50" s="31" t="s">
        <v>743</v>
      </c>
      <c r="I50" s="40" t="s">
        <v>297</v>
      </c>
      <c r="J50" s="3" t="s">
        <v>9</v>
      </c>
      <c r="K50" s="3" t="s">
        <v>744</v>
      </c>
      <c r="L50" s="3" t="s">
        <v>25</v>
      </c>
      <c r="M50" s="3" t="s">
        <v>745</v>
      </c>
      <c r="N50" s="3" t="str">
        <f t="shared" si="1"/>
        <v/>
      </c>
      <c r="O50" s="3">
        <v>5</v>
      </c>
      <c r="P50" s="34" t="s">
        <v>223</v>
      </c>
      <c r="R50" s="40" t="s">
        <v>655</v>
      </c>
      <c r="T50" s="4" t="s">
        <v>746</v>
      </c>
      <c r="U50" s="3" t="s">
        <v>579</v>
      </c>
      <c r="V50" s="40" t="s">
        <v>297</v>
      </c>
      <c r="W50" s="40" t="s">
        <v>297</v>
      </c>
      <c r="X50" s="3">
        <v>10</v>
      </c>
      <c r="Y50" s="49">
        <v>0</v>
      </c>
      <c r="Z50" s="40" t="s">
        <v>297</v>
      </c>
      <c r="AB50" s="42" t="s">
        <v>747</v>
      </c>
    </row>
    <row r="51" spans="2:30">
      <c r="B51" s="8">
        <v>41</v>
      </c>
      <c r="D51" s="44">
        <v>1</v>
      </c>
      <c r="E51" s="8" t="s">
        <v>559</v>
      </c>
      <c r="F51" s="3" t="s">
        <v>619</v>
      </c>
      <c r="G51" s="34" t="s">
        <v>688</v>
      </c>
      <c r="H51" s="33" t="s">
        <v>651</v>
      </c>
      <c r="I51" s="34" t="s">
        <v>562</v>
      </c>
      <c r="J51" s="40" t="s">
        <v>9</v>
      </c>
      <c r="K51" s="3" t="s">
        <v>649</v>
      </c>
      <c r="L51" s="3" t="s">
        <v>25</v>
      </c>
      <c r="M51" s="3" t="s">
        <v>650</v>
      </c>
      <c r="N51" s="3" t="str">
        <f t="shared" si="1"/>
        <v/>
      </c>
      <c r="O51" s="3">
        <v>5</v>
      </c>
      <c r="P51" s="35" t="s">
        <v>29</v>
      </c>
      <c r="Q51" s="34"/>
      <c r="R51" s="40" t="s">
        <v>655</v>
      </c>
      <c r="S51" s="34"/>
      <c r="T51" s="4" t="s">
        <v>652</v>
      </c>
      <c r="U51" s="34" t="s">
        <v>579</v>
      </c>
      <c r="V51" s="3" t="s">
        <v>653</v>
      </c>
      <c r="W51" s="40" t="s">
        <v>297</v>
      </c>
      <c r="X51" s="3">
        <v>5</v>
      </c>
      <c r="Y51" s="49">
        <v>0</v>
      </c>
      <c r="Z51" s="49" t="s">
        <v>912</v>
      </c>
      <c r="AB51" s="42" t="s">
        <v>657</v>
      </c>
    </row>
    <row r="52" spans="2:30">
      <c r="B52" s="8">
        <v>42</v>
      </c>
      <c r="D52" s="44">
        <v>1</v>
      </c>
      <c r="E52" s="8" t="s">
        <v>559</v>
      </c>
      <c r="F52" s="3" t="s">
        <v>799</v>
      </c>
      <c r="G52" s="34" t="s">
        <v>688</v>
      </c>
      <c r="H52" s="33" t="s">
        <v>737</v>
      </c>
      <c r="I52" s="40" t="s">
        <v>297</v>
      </c>
      <c r="J52" s="3" t="s">
        <v>9</v>
      </c>
      <c r="K52" s="3" t="s">
        <v>800</v>
      </c>
      <c r="L52" s="3" t="s">
        <v>25</v>
      </c>
      <c r="M52" s="3" t="s">
        <v>801</v>
      </c>
      <c r="N52" s="3" t="str">
        <f t="shared" si="1"/>
        <v/>
      </c>
      <c r="O52" s="3">
        <v>5</v>
      </c>
      <c r="P52" s="34" t="s">
        <v>29</v>
      </c>
      <c r="Q52" s="3" t="s">
        <v>653</v>
      </c>
      <c r="R52" s="40" t="s">
        <v>655</v>
      </c>
      <c r="S52" s="3">
        <v>4</v>
      </c>
      <c r="T52" s="4" t="s">
        <v>803</v>
      </c>
      <c r="U52" s="3" t="s">
        <v>559</v>
      </c>
      <c r="V52" s="3" t="s">
        <v>653</v>
      </c>
      <c r="W52" s="3" t="s">
        <v>653</v>
      </c>
      <c r="X52" s="3">
        <v>5</v>
      </c>
      <c r="Y52" s="49">
        <v>0</v>
      </c>
      <c r="Z52" s="49" t="s">
        <v>653</v>
      </c>
      <c r="AB52" s="42" t="s">
        <v>804</v>
      </c>
    </row>
    <row r="53" spans="2:30">
      <c r="B53" s="8">
        <v>43</v>
      </c>
      <c r="D53" s="44">
        <v>1</v>
      </c>
      <c r="E53" s="8" t="s">
        <v>559</v>
      </c>
      <c r="F53" s="3" t="s">
        <v>771</v>
      </c>
      <c r="G53" s="34" t="s">
        <v>688</v>
      </c>
      <c r="H53" s="33" t="s">
        <v>772</v>
      </c>
      <c r="I53" s="40" t="s">
        <v>297</v>
      </c>
      <c r="J53" s="3" t="s">
        <v>9</v>
      </c>
      <c r="K53" s="3" t="s">
        <v>773</v>
      </c>
      <c r="L53" s="3" t="s">
        <v>25</v>
      </c>
      <c r="M53" s="3" t="s">
        <v>774</v>
      </c>
      <c r="N53" s="3" t="str">
        <f t="shared" si="1"/>
        <v/>
      </c>
      <c r="O53" s="3">
        <v>5</v>
      </c>
      <c r="P53" s="34" t="s">
        <v>29</v>
      </c>
      <c r="R53" s="40" t="s">
        <v>655</v>
      </c>
      <c r="T53" s="4" t="s">
        <v>775</v>
      </c>
      <c r="U53" s="3" t="s">
        <v>579</v>
      </c>
      <c r="V53" s="3" t="s">
        <v>653</v>
      </c>
      <c r="W53" s="3" t="s">
        <v>653</v>
      </c>
      <c r="X53" s="3">
        <v>5</v>
      </c>
      <c r="Y53" s="49">
        <v>0</v>
      </c>
      <c r="Z53" s="49" t="s">
        <v>860</v>
      </c>
      <c r="AB53" s="42" t="s">
        <v>776</v>
      </c>
    </row>
    <row r="54" spans="2:30">
      <c r="B54" s="8">
        <v>44</v>
      </c>
      <c r="D54" s="44">
        <v>1</v>
      </c>
      <c r="E54" s="8" t="s">
        <v>558</v>
      </c>
      <c r="F54" s="3" t="s">
        <v>340</v>
      </c>
      <c r="G54" s="17" t="s">
        <v>528</v>
      </c>
      <c r="H54" s="33" t="s">
        <v>342</v>
      </c>
      <c r="I54" s="3" t="s">
        <v>332</v>
      </c>
      <c r="J54" s="40" t="s">
        <v>297</v>
      </c>
      <c r="K54" s="3" t="s">
        <v>344</v>
      </c>
      <c r="L54" s="3" t="s">
        <v>9</v>
      </c>
      <c r="M54" s="3" t="s">
        <v>344</v>
      </c>
      <c r="N54" s="3" t="str">
        <f t="shared" si="1"/>
        <v/>
      </c>
      <c r="O54" s="3">
        <v>5</v>
      </c>
      <c r="P54" s="34" t="s">
        <v>29</v>
      </c>
      <c r="Q54" s="34" t="s">
        <v>667</v>
      </c>
      <c r="R54" s="34" t="s">
        <v>644</v>
      </c>
      <c r="S54" s="34">
        <v>11</v>
      </c>
      <c r="T54" s="4" t="s">
        <v>529</v>
      </c>
      <c r="U54" s="34" t="s">
        <v>579</v>
      </c>
      <c r="V54" s="34" t="s">
        <v>664</v>
      </c>
      <c r="W54" s="34" t="s">
        <v>664</v>
      </c>
      <c r="X54" s="3">
        <v>5</v>
      </c>
      <c r="Y54" s="49">
        <v>0</v>
      </c>
      <c r="Z54" s="49" t="s">
        <v>917</v>
      </c>
      <c r="AB54" s="42" t="s">
        <v>685</v>
      </c>
    </row>
    <row r="55" spans="2:30">
      <c r="B55" s="8">
        <v>45</v>
      </c>
      <c r="C55" s="44">
        <v>1</v>
      </c>
      <c r="D55" s="44">
        <v>1</v>
      </c>
      <c r="E55" s="8" t="s">
        <v>559</v>
      </c>
      <c r="F55" s="3" t="s">
        <v>749</v>
      </c>
      <c r="G55" s="34" t="s">
        <v>688</v>
      </c>
      <c r="H55" s="33" t="s">
        <v>750</v>
      </c>
      <c r="I55" s="40" t="s">
        <v>297</v>
      </c>
      <c r="J55" s="3" t="s">
        <v>9</v>
      </c>
      <c r="K55" s="3" t="s">
        <v>751</v>
      </c>
      <c r="L55" s="3" t="s">
        <v>25</v>
      </c>
      <c r="M55" s="3" t="s">
        <v>752</v>
      </c>
      <c r="N55" s="3" t="str">
        <f t="shared" si="1"/>
        <v/>
      </c>
      <c r="O55" s="3">
        <v>5</v>
      </c>
      <c r="P55" s="34" t="s">
        <v>29</v>
      </c>
      <c r="R55" s="40" t="s">
        <v>655</v>
      </c>
      <c r="T55" s="4" t="s">
        <v>748</v>
      </c>
      <c r="U55" s="3" t="s">
        <v>559</v>
      </c>
      <c r="V55" s="3" t="s">
        <v>653</v>
      </c>
      <c r="W55" s="3" t="s">
        <v>753</v>
      </c>
      <c r="X55" s="3">
        <v>5</v>
      </c>
      <c r="Y55" s="49">
        <v>0</v>
      </c>
      <c r="Z55" s="49" t="s">
        <v>693</v>
      </c>
      <c r="AB55" s="42" t="s">
        <v>754</v>
      </c>
    </row>
    <row r="56" spans="2:30">
      <c r="B56" s="8">
        <v>46</v>
      </c>
      <c r="D56" s="44">
        <v>1</v>
      </c>
      <c r="E56" s="8" t="s">
        <v>559</v>
      </c>
      <c r="F56" s="3" t="s">
        <v>810</v>
      </c>
      <c r="G56" s="34" t="s">
        <v>688</v>
      </c>
      <c r="H56" s="33" t="s">
        <v>811</v>
      </c>
      <c r="I56" s="40" t="s">
        <v>297</v>
      </c>
      <c r="J56" s="3" t="s">
        <v>9</v>
      </c>
      <c r="K56" s="3" t="s">
        <v>824</v>
      </c>
      <c r="L56" s="3" t="s">
        <v>25</v>
      </c>
      <c r="M56" s="3" t="s">
        <v>823</v>
      </c>
      <c r="N56" s="3" t="str">
        <f t="shared" si="1"/>
        <v/>
      </c>
      <c r="O56" s="3">
        <v>5</v>
      </c>
      <c r="P56" s="34" t="s">
        <v>29</v>
      </c>
      <c r="Q56" s="3" t="s">
        <v>653</v>
      </c>
      <c r="R56" s="40" t="s">
        <v>655</v>
      </c>
      <c r="S56" s="3">
        <v>5</v>
      </c>
      <c r="T56" s="4" t="s">
        <v>825</v>
      </c>
      <c r="U56" s="3" t="s">
        <v>579</v>
      </c>
      <c r="V56" s="3" t="s">
        <v>653</v>
      </c>
      <c r="W56" s="40" t="s">
        <v>297</v>
      </c>
      <c r="X56" s="3">
        <v>5</v>
      </c>
      <c r="Y56" s="49">
        <v>0</v>
      </c>
      <c r="Z56" s="49" t="s">
        <v>715</v>
      </c>
      <c r="AB56" s="42" t="s">
        <v>826</v>
      </c>
    </row>
    <row r="57" spans="2:30">
      <c r="B57" s="8">
        <v>47</v>
      </c>
      <c r="D57" s="44">
        <v>1</v>
      </c>
      <c r="E57" s="8" t="s">
        <v>559</v>
      </c>
      <c r="F57" s="3" t="s">
        <v>565</v>
      </c>
      <c r="G57" s="34" t="s">
        <v>688</v>
      </c>
      <c r="H57" s="33" t="s">
        <v>566</v>
      </c>
      <c r="I57" s="34" t="s">
        <v>562</v>
      </c>
      <c r="J57" s="40" t="s">
        <v>9</v>
      </c>
      <c r="K57" s="3" t="s">
        <v>570</v>
      </c>
      <c r="L57" s="3" t="s">
        <v>25</v>
      </c>
      <c r="M57" s="3" t="s">
        <v>571</v>
      </c>
      <c r="N57" s="3" t="str">
        <f t="shared" si="1"/>
        <v/>
      </c>
      <c r="O57" s="3">
        <v>5</v>
      </c>
      <c r="P57" s="34" t="s">
        <v>29</v>
      </c>
      <c r="Q57" s="34" t="s">
        <v>653</v>
      </c>
      <c r="R57" s="40" t="s">
        <v>655</v>
      </c>
      <c r="S57" s="34"/>
      <c r="T57" s="4" t="s">
        <v>573</v>
      </c>
      <c r="U57" s="34" t="s">
        <v>579</v>
      </c>
      <c r="V57" s="3" t="s">
        <v>653</v>
      </c>
      <c r="W57" s="40" t="s">
        <v>297</v>
      </c>
      <c r="X57" s="3">
        <v>6</v>
      </c>
      <c r="Y57" s="49">
        <v>0</v>
      </c>
      <c r="Z57" s="40" t="s">
        <v>297</v>
      </c>
    </row>
    <row r="58" spans="2:30">
      <c r="B58" s="8">
        <v>48</v>
      </c>
      <c r="D58" s="44">
        <v>1</v>
      </c>
      <c r="E58" s="8" t="s">
        <v>559</v>
      </c>
      <c r="F58" s="3" t="s">
        <v>565</v>
      </c>
      <c r="G58" s="34" t="s">
        <v>688</v>
      </c>
      <c r="H58" s="33" t="s">
        <v>566</v>
      </c>
      <c r="I58" s="34" t="s">
        <v>562</v>
      </c>
      <c r="J58" s="40" t="s">
        <v>9</v>
      </c>
      <c r="K58" s="3" t="s">
        <v>569</v>
      </c>
      <c r="L58" s="3" t="s">
        <v>25</v>
      </c>
      <c r="M58" s="3" t="s">
        <v>568</v>
      </c>
      <c r="N58" s="3" t="str">
        <f t="shared" si="1"/>
        <v/>
      </c>
      <c r="O58" s="3">
        <v>5</v>
      </c>
      <c r="P58" s="34" t="s">
        <v>29</v>
      </c>
      <c r="Q58" s="34" t="s">
        <v>653</v>
      </c>
      <c r="R58" s="40" t="s">
        <v>655</v>
      </c>
      <c r="S58" s="34"/>
      <c r="T58" s="4" t="s">
        <v>572</v>
      </c>
      <c r="U58" s="34" t="s">
        <v>579</v>
      </c>
      <c r="V58" s="3" t="s">
        <v>653</v>
      </c>
      <c r="W58" s="40" t="s">
        <v>297</v>
      </c>
      <c r="X58" s="3">
        <v>6</v>
      </c>
      <c r="Y58" s="49">
        <v>0</v>
      </c>
      <c r="Z58" s="40" t="s">
        <v>297</v>
      </c>
    </row>
    <row r="59" spans="2:30">
      <c r="B59" s="8">
        <v>49</v>
      </c>
      <c r="D59" s="44">
        <v>1</v>
      </c>
      <c r="E59" s="8" t="s">
        <v>558</v>
      </c>
      <c r="F59" s="3" t="s">
        <v>326</v>
      </c>
      <c r="G59" s="3" t="s">
        <v>327</v>
      </c>
      <c r="H59" s="31">
        <v>18853</v>
      </c>
      <c r="I59" s="3" t="s">
        <v>328</v>
      </c>
      <c r="J59" s="40" t="s">
        <v>297</v>
      </c>
      <c r="K59" s="3" t="s">
        <v>321</v>
      </c>
      <c r="L59" s="3" t="s">
        <v>25</v>
      </c>
      <c r="M59" s="3" t="s">
        <v>520</v>
      </c>
      <c r="N59" s="3" t="str">
        <f t="shared" si="1"/>
        <v/>
      </c>
      <c r="O59" s="3">
        <v>5</v>
      </c>
      <c r="P59" s="34" t="s">
        <v>29</v>
      </c>
      <c r="Q59" s="34" t="s">
        <v>668</v>
      </c>
      <c r="R59" s="34" t="s">
        <v>644</v>
      </c>
      <c r="S59" s="34">
        <v>4</v>
      </c>
      <c r="T59" s="4" t="s">
        <v>353</v>
      </c>
      <c r="U59" s="34" t="s">
        <v>579</v>
      </c>
      <c r="V59" s="40" t="s">
        <v>297</v>
      </c>
      <c r="W59" s="3" t="s">
        <v>605</v>
      </c>
      <c r="X59" s="3">
        <v>13</v>
      </c>
      <c r="Y59" s="49">
        <v>0</v>
      </c>
      <c r="Z59" s="40" t="s">
        <v>297</v>
      </c>
      <c r="AB59" s="42" t="s">
        <v>398</v>
      </c>
      <c r="AC59" s="4" t="s">
        <v>418</v>
      </c>
    </row>
    <row r="60" spans="2:30">
      <c r="B60" s="8">
        <v>50</v>
      </c>
      <c r="D60" s="44">
        <v>1</v>
      </c>
      <c r="E60" s="8" t="s">
        <v>559</v>
      </c>
      <c r="F60" s="3" t="s">
        <v>880</v>
      </c>
      <c r="G60" s="34" t="s">
        <v>688</v>
      </c>
      <c r="H60" s="33" t="s">
        <v>794</v>
      </c>
      <c r="I60" s="40" t="s">
        <v>297</v>
      </c>
      <c r="J60" s="3" t="s">
        <v>9</v>
      </c>
      <c r="K60" s="3" t="s">
        <v>882</v>
      </c>
      <c r="L60" s="3" t="s">
        <v>25</v>
      </c>
      <c r="M60" s="3" t="s">
        <v>881</v>
      </c>
      <c r="N60" s="3" t="str">
        <f t="shared" si="1"/>
        <v/>
      </c>
      <c r="O60" s="3">
        <v>5</v>
      </c>
      <c r="P60" s="35" t="s">
        <v>62</v>
      </c>
      <c r="Q60" s="40" t="s">
        <v>297</v>
      </c>
      <c r="R60" s="40" t="s">
        <v>297</v>
      </c>
      <c r="S60" s="3">
        <v>5</v>
      </c>
      <c r="T60" s="4" t="s">
        <v>883</v>
      </c>
      <c r="U60" s="3" t="s">
        <v>559</v>
      </c>
      <c r="V60" s="3" t="s">
        <v>860</v>
      </c>
      <c r="W60" s="40" t="s">
        <v>297</v>
      </c>
      <c r="X60" s="3">
        <v>5</v>
      </c>
      <c r="Y60" s="49">
        <v>0</v>
      </c>
      <c r="Z60" s="49" t="s">
        <v>912</v>
      </c>
      <c r="AB60" s="42" t="s">
        <v>884</v>
      </c>
    </row>
    <row r="61" spans="2:30">
      <c r="B61" s="8">
        <v>51</v>
      </c>
      <c r="D61" s="44">
        <v>1</v>
      </c>
      <c r="E61" s="8" t="s">
        <v>559</v>
      </c>
      <c r="F61" s="3" t="s">
        <v>873</v>
      </c>
      <c r="G61" s="34" t="s">
        <v>688</v>
      </c>
      <c r="H61" s="33" t="s">
        <v>710</v>
      </c>
      <c r="I61" s="40" t="s">
        <v>297</v>
      </c>
      <c r="J61" s="3" t="s">
        <v>9</v>
      </c>
      <c r="K61" s="3" t="s">
        <v>711</v>
      </c>
      <c r="L61" s="3" t="s">
        <v>25</v>
      </c>
      <c r="M61" s="3" t="s">
        <v>712</v>
      </c>
      <c r="N61" s="3" t="str">
        <f t="shared" si="1"/>
        <v/>
      </c>
      <c r="O61" s="3">
        <v>5</v>
      </c>
      <c r="P61" s="34" t="s">
        <v>62</v>
      </c>
      <c r="Q61" s="3" t="s">
        <v>653</v>
      </c>
      <c r="R61" s="40" t="s">
        <v>655</v>
      </c>
      <c r="S61" s="3">
        <v>8</v>
      </c>
      <c r="T61" s="4" t="s">
        <v>714</v>
      </c>
      <c r="U61" s="3" t="s">
        <v>579</v>
      </c>
      <c r="V61" s="3" t="s">
        <v>715</v>
      </c>
      <c r="W61" s="40" t="s">
        <v>297</v>
      </c>
      <c r="X61" s="3">
        <v>7</v>
      </c>
      <c r="Y61" s="49">
        <v>0</v>
      </c>
      <c r="Z61" s="40" t="s">
        <v>297</v>
      </c>
      <c r="AB61" s="42" t="s">
        <v>705</v>
      </c>
    </row>
    <row r="62" spans="2:30">
      <c r="B62" s="8">
        <v>52</v>
      </c>
      <c r="D62" s="44">
        <v>1</v>
      </c>
      <c r="E62" s="8" t="s">
        <v>559</v>
      </c>
      <c r="F62" s="3" t="s">
        <v>565</v>
      </c>
      <c r="G62" s="34" t="s">
        <v>688</v>
      </c>
      <c r="H62" s="33" t="s">
        <v>566</v>
      </c>
      <c r="I62" s="34" t="s">
        <v>562</v>
      </c>
      <c r="J62" s="40" t="s">
        <v>9</v>
      </c>
      <c r="K62" s="3" t="s">
        <v>576</v>
      </c>
      <c r="L62" s="3" t="s">
        <v>25</v>
      </c>
      <c r="M62" s="3" t="s">
        <v>575</v>
      </c>
      <c r="N62" s="3" t="str">
        <f t="shared" si="1"/>
        <v/>
      </c>
      <c r="O62" s="3">
        <v>5</v>
      </c>
      <c r="P62" s="35" t="s">
        <v>62</v>
      </c>
      <c r="Q62" s="35" t="s">
        <v>653</v>
      </c>
      <c r="R62" s="40" t="s">
        <v>655</v>
      </c>
      <c r="S62" s="35"/>
      <c r="T62" s="4" t="s">
        <v>574</v>
      </c>
      <c r="U62" s="35" t="s">
        <v>559</v>
      </c>
      <c r="V62" s="40" t="s">
        <v>653</v>
      </c>
      <c r="W62" s="40" t="s">
        <v>297</v>
      </c>
      <c r="X62" s="3">
        <v>5</v>
      </c>
      <c r="Y62" s="49">
        <v>0</v>
      </c>
      <c r="Z62" s="49" t="s">
        <v>912</v>
      </c>
    </row>
    <row r="63" spans="2:30">
      <c r="B63" s="8">
        <v>53</v>
      </c>
      <c r="D63" s="44">
        <v>1</v>
      </c>
      <c r="E63" s="8" t="s">
        <v>558</v>
      </c>
      <c r="F63" s="3" t="s">
        <v>436</v>
      </c>
      <c r="G63" s="3" t="s">
        <v>437</v>
      </c>
      <c r="H63" s="31">
        <v>17087</v>
      </c>
      <c r="I63" s="3" t="s">
        <v>328</v>
      </c>
      <c r="J63" s="40" t="s">
        <v>297</v>
      </c>
      <c r="K63" s="3" t="s">
        <v>439</v>
      </c>
      <c r="L63" s="3" t="s">
        <v>9</v>
      </c>
      <c r="M63" s="3" t="s">
        <v>439</v>
      </c>
      <c r="N63" s="3" t="str">
        <f t="shared" si="1"/>
        <v/>
      </c>
      <c r="O63" s="3">
        <v>5</v>
      </c>
      <c r="P63" s="34" t="s">
        <v>62</v>
      </c>
      <c r="Q63" s="34"/>
      <c r="R63" s="34"/>
      <c r="S63" s="34"/>
      <c r="T63" s="4" t="s">
        <v>435</v>
      </c>
      <c r="U63" s="34" t="s">
        <v>579</v>
      </c>
      <c r="V63" s="3" t="s">
        <v>668</v>
      </c>
      <c r="W63" s="3" t="s">
        <v>663</v>
      </c>
      <c r="X63" s="3">
        <v>5</v>
      </c>
      <c r="Y63" s="49">
        <v>0</v>
      </c>
      <c r="Z63" s="49" t="s">
        <v>918</v>
      </c>
      <c r="AB63" s="42" t="s">
        <v>438</v>
      </c>
      <c r="AC63" s="4" t="s">
        <v>440</v>
      </c>
    </row>
    <row r="64" spans="2:30">
      <c r="B64" s="8">
        <v>54</v>
      </c>
      <c r="D64" s="44">
        <v>1</v>
      </c>
      <c r="E64" s="8" t="s">
        <v>559</v>
      </c>
      <c r="F64" s="3" t="s">
        <v>777</v>
      </c>
      <c r="G64" s="34" t="s">
        <v>688</v>
      </c>
      <c r="H64" s="31" t="s">
        <v>782</v>
      </c>
      <c r="I64" s="40" t="s">
        <v>297</v>
      </c>
      <c r="J64" s="3" t="s">
        <v>9</v>
      </c>
      <c r="K64" s="3" t="s">
        <v>778</v>
      </c>
      <c r="L64" s="3" t="s">
        <v>25</v>
      </c>
      <c r="M64" s="3" t="s">
        <v>779</v>
      </c>
      <c r="N64" s="3" t="str">
        <f t="shared" si="1"/>
        <v/>
      </c>
      <c r="O64" s="3">
        <v>5</v>
      </c>
      <c r="P64" s="34" t="s">
        <v>62</v>
      </c>
      <c r="R64" s="40" t="s">
        <v>655</v>
      </c>
      <c r="T64" s="4" t="s">
        <v>780</v>
      </c>
      <c r="U64" s="3" t="s">
        <v>579</v>
      </c>
      <c r="V64" s="40" t="s">
        <v>297</v>
      </c>
      <c r="W64" s="40" t="s">
        <v>297</v>
      </c>
      <c r="X64" s="3">
        <v>16</v>
      </c>
      <c r="Y64" s="49">
        <v>0</v>
      </c>
      <c r="Z64" s="40" t="s">
        <v>297</v>
      </c>
      <c r="AB64" s="42" t="s">
        <v>781</v>
      </c>
    </row>
    <row r="65" spans="2:30">
      <c r="B65" s="8">
        <v>55</v>
      </c>
      <c r="D65" s="44">
        <v>1</v>
      </c>
      <c r="E65" s="8" t="s">
        <v>558</v>
      </c>
      <c r="F65" s="3" t="s">
        <v>551</v>
      </c>
      <c r="G65" s="3" t="s">
        <v>552</v>
      </c>
      <c r="H65" s="31">
        <v>903</v>
      </c>
      <c r="I65" s="3" t="s">
        <v>332</v>
      </c>
      <c r="J65" s="40" t="s">
        <v>297</v>
      </c>
      <c r="K65" s="3" t="s">
        <v>553</v>
      </c>
      <c r="L65" s="3" t="s">
        <v>25</v>
      </c>
      <c r="M65" s="3" t="s">
        <v>554</v>
      </c>
      <c r="N65" s="3" t="str">
        <f t="shared" si="1"/>
        <v/>
      </c>
      <c r="O65" s="3">
        <v>6</v>
      </c>
      <c r="P65" s="34" t="s">
        <v>555</v>
      </c>
      <c r="Q65" s="34"/>
      <c r="R65" s="34"/>
      <c r="S65" s="34">
        <v>6</v>
      </c>
      <c r="T65" s="4" t="s">
        <v>556</v>
      </c>
      <c r="U65" s="34" t="s">
        <v>579</v>
      </c>
      <c r="V65" s="40" t="s">
        <v>297</v>
      </c>
      <c r="W65" s="40" t="s">
        <v>297</v>
      </c>
      <c r="X65" s="3">
        <v>17</v>
      </c>
      <c r="Y65" s="49">
        <v>0</v>
      </c>
      <c r="Z65" s="40" t="s">
        <v>297</v>
      </c>
      <c r="AB65" s="42" t="s">
        <v>669</v>
      </c>
    </row>
    <row r="66" spans="2:30">
      <c r="B66" s="8">
        <v>56</v>
      </c>
      <c r="D66" s="44">
        <v>1</v>
      </c>
      <c r="E66" s="8" t="s">
        <v>558</v>
      </c>
      <c r="F66" s="3" t="s">
        <v>500</v>
      </c>
      <c r="G66" s="3" t="s">
        <v>501</v>
      </c>
      <c r="H66" s="31">
        <v>43230</v>
      </c>
      <c r="I66" s="3" t="s">
        <v>502</v>
      </c>
      <c r="J66" s="40" t="s">
        <v>297</v>
      </c>
      <c r="K66" s="3" t="s">
        <v>499</v>
      </c>
      <c r="L66" s="3" t="s">
        <v>9</v>
      </c>
      <c r="M66" s="3" t="s">
        <v>499</v>
      </c>
      <c r="N66" s="3" t="str">
        <f t="shared" si="1"/>
        <v/>
      </c>
      <c r="O66" s="3">
        <v>6</v>
      </c>
      <c r="P66" s="34" t="s">
        <v>503</v>
      </c>
      <c r="Q66" s="34"/>
      <c r="R66" s="34"/>
      <c r="S66" s="34"/>
      <c r="T66" s="4" t="s">
        <v>504</v>
      </c>
      <c r="U66" s="34" t="s">
        <v>579</v>
      </c>
      <c r="V66" s="40" t="s">
        <v>297</v>
      </c>
      <c r="W66" s="3" t="s">
        <v>633</v>
      </c>
      <c r="X66" s="3">
        <v>8</v>
      </c>
      <c r="Y66" s="49">
        <v>0</v>
      </c>
      <c r="Z66" s="40" t="s">
        <v>297</v>
      </c>
      <c r="AB66" s="42" t="s">
        <v>682</v>
      </c>
      <c r="AD66" t="s">
        <v>620</v>
      </c>
    </row>
    <row r="67" spans="2:30">
      <c r="B67" s="8">
        <v>57</v>
      </c>
      <c r="D67" s="44">
        <v>1</v>
      </c>
      <c r="E67" s="8" t="s">
        <v>559</v>
      </c>
      <c r="F67" s="3" t="s">
        <v>727</v>
      </c>
      <c r="G67" s="34" t="s">
        <v>688</v>
      </c>
      <c r="H67" s="33" t="s">
        <v>717</v>
      </c>
      <c r="I67" s="40" t="s">
        <v>297</v>
      </c>
      <c r="J67" s="3" t="s">
        <v>9</v>
      </c>
      <c r="K67" s="3" t="s">
        <v>718</v>
      </c>
      <c r="L67" s="3" t="s">
        <v>25</v>
      </c>
      <c r="M67" s="3" t="s">
        <v>719</v>
      </c>
      <c r="N67" s="3" t="str">
        <f t="shared" si="1"/>
        <v/>
      </c>
      <c r="O67" s="3">
        <v>6</v>
      </c>
      <c r="P67" s="34" t="s">
        <v>503</v>
      </c>
      <c r="Q67" s="3" t="s">
        <v>653</v>
      </c>
      <c r="R67" s="40" t="s">
        <v>655</v>
      </c>
      <c r="S67" s="3">
        <v>6</v>
      </c>
      <c r="T67" s="4" t="s">
        <v>726</v>
      </c>
      <c r="U67" s="3" t="s">
        <v>559</v>
      </c>
      <c r="V67" s="3" t="s">
        <v>715</v>
      </c>
      <c r="W67" s="40" t="s">
        <v>297</v>
      </c>
      <c r="X67" s="3">
        <v>7</v>
      </c>
      <c r="Y67" s="49">
        <v>0</v>
      </c>
      <c r="Z67" s="40" t="s">
        <v>297</v>
      </c>
      <c r="AB67" s="42" t="s">
        <v>720</v>
      </c>
    </row>
    <row r="68" spans="2:30">
      <c r="B68" s="8">
        <v>58</v>
      </c>
      <c r="D68" s="44">
        <v>1</v>
      </c>
      <c r="E68" s="8" t="s">
        <v>558</v>
      </c>
      <c r="F68" s="3" t="s">
        <v>532</v>
      </c>
      <c r="G68" s="3" t="s">
        <v>533</v>
      </c>
      <c r="H68" s="31" t="s">
        <v>535</v>
      </c>
      <c r="I68" s="3" t="s">
        <v>332</v>
      </c>
      <c r="J68" s="40" t="s">
        <v>297</v>
      </c>
      <c r="K68" s="3" t="s">
        <v>536</v>
      </c>
      <c r="L68" s="3" t="s">
        <v>25</v>
      </c>
      <c r="M68" s="3" t="s">
        <v>530</v>
      </c>
      <c r="N68" s="3" t="str">
        <f t="shared" si="1"/>
        <v/>
      </c>
      <c r="O68" s="3">
        <v>6</v>
      </c>
      <c r="P68" s="34" t="s">
        <v>503</v>
      </c>
      <c r="Q68" s="34"/>
      <c r="R68" s="34"/>
      <c r="S68" s="34">
        <v>0</v>
      </c>
      <c r="T68" s="4" t="s">
        <v>531</v>
      </c>
      <c r="U68" s="34" t="s">
        <v>579</v>
      </c>
      <c r="V68" s="40" t="s">
        <v>297</v>
      </c>
      <c r="W68" s="40" t="s">
        <v>297</v>
      </c>
      <c r="X68" s="3">
        <v>10</v>
      </c>
      <c r="Y68" s="49">
        <v>0</v>
      </c>
      <c r="Z68" s="40" t="s">
        <v>297</v>
      </c>
      <c r="AB68" s="42" t="s">
        <v>669</v>
      </c>
      <c r="AC68" s="4" t="s">
        <v>534</v>
      </c>
    </row>
    <row r="69" spans="2:30">
      <c r="B69" s="8">
        <v>59</v>
      </c>
      <c r="D69" s="44">
        <v>1</v>
      </c>
      <c r="E69" s="8" t="s">
        <v>558</v>
      </c>
      <c r="F69" s="34" t="s">
        <v>542</v>
      </c>
      <c r="G69" s="34" t="s">
        <v>548</v>
      </c>
      <c r="H69" s="31">
        <v>34131</v>
      </c>
      <c r="I69" s="3" t="s">
        <v>546</v>
      </c>
      <c r="J69" s="40" t="s">
        <v>297</v>
      </c>
      <c r="K69" s="3" t="s">
        <v>544</v>
      </c>
      <c r="L69" s="3" t="s">
        <v>25</v>
      </c>
      <c r="M69" s="3" t="s">
        <v>545</v>
      </c>
      <c r="N69" s="3" t="str">
        <f t="shared" si="1"/>
        <v/>
      </c>
      <c r="O69" s="3">
        <v>6</v>
      </c>
      <c r="P69" s="34" t="s">
        <v>503</v>
      </c>
      <c r="Q69" s="34"/>
      <c r="R69" s="34"/>
      <c r="S69" s="34"/>
      <c r="T69" s="4" t="s">
        <v>547</v>
      </c>
      <c r="U69" s="34" t="s">
        <v>579</v>
      </c>
      <c r="V69" s="40" t="s">
        <v>297</v>
      </c>
      <c r="W69" s="40" t="s">
        <v>297</v>
      </c>
      <c r="X69" s="3">
        <v>10</v>
      </c>
      <c r="Y69" s="49">
        <v>0</v>
      </c>
      <c r="Z69" s="40" t="s">
        <v>297</v>
      </c>
      <c r="AC69" s="4" t="s">
        <v>543</v>
      </c>
    </row>
    <row r="70" spans="2:30">
      <c r="B70" s="8">
        <v>60</v>
      </c>
      <c r="D70" s="44">
        <v>1</v>
      </c>
      <c r="E70" s="8" t="s">
        <v>559</v>
      </c>
      <c r="F70" s="3" t="s">
        <v>694</v>
      </c>
      <c r="G70" s="34" t="s">
        <v>688</v>
      </c>
      <c r="H70" s="33" t="s">
        <v>695</v>
      </c>
      <c r="I70" s="40" t="s">
        <v>297</v>
      </c>
      <c r="J70" s="3" t="s">
        <v>9</v>
      </c>
      <c r="K70" s="3" t="s">
        <v>696</v>
      </c>
      <c r="L70" s="3" t="s">
        <v>25</v>
      </c>
      <c r="M70" s="3" t="s">
        <v>697</v>
      </c>
      <c r="N70" s="3" t="str">
        <f t="shared" si="1"/>
        <v/>
      </c>
      <c r="O70" s="3">
        <v>6</v>
      </c>
      <c r="P70" s="34" t="s">
        <v>345</v>
      </c>
      <c r="Q70" s="40" t="s">
        <v>653</v>
      </c>
      <c r="R70" s="40" t="s">
        <v>655</v>
      </c>
      <c r="T70" s="4" t="s">
        <v>699</v>
      </c>
      <c r="U70" s="3" t="s">
        <v>579</v>
      </c>
      <c r="V70" s="3" t="s">
        <v>653</v>
      </c>
      <c r="W70" s="3" t="s">
        <v>653</v>
      </c>
      <c r="X70" s="3">
        <v>6</v>
      </c>
      <c r="Y70" s="49">
        <v>0</v>
      </c>
      <c r="Z70" s="40" t="s">
        <v>297</v>
      </c>
      <c r="AB70" s="47" t="s">
        <v>706</v>
      </c>
    </row>
    <row r="71" spans="2:30">
      <c r="B71" s="8">
        <v>61</v>
      </c>
      <c r="D71" s="44">
        <v>1</v>
      </c>
      <c r="E71" s="8" t="s">
        <v>558</v>
      </c>
      <c r="F71" s="3" t="s">
        <v>307</v>
      </c>
      <c r="G71" s="3" t="s">
        <v>308</v>
      </c>
      <c r="H71" s="31">
        <v>2408</v>
      </c>
      <c r="I71" s="3" t="s">
        <v>309</v>
      </c>
      <c r="J71" s="40" t="s">
        <v>297</v>
      </c>
      <c r="K71" s="3" t="s">
        <v>310</v>
      </c>
      <c r="L71" s="3" t="s">
        <v>9</v>
      </c>
      <c r="M71" s="3" t="s">
        <v>310</v>
      </c>
      <c r="N71" s="3" t="str">
        <f t="shared" si="1"/>
        <v/>
      </c>
      <c r="O71" s="3">
        <v>6</v>
      </c>
      <c r="P71" s="34" t="s">
        <v>345</v>
      </c>
      <c r="Q71" s="34" t="s">
        <v>670</v>
      </c>
      <c r="R71" s="34" t="s">
        <v>634</v>
      </c>
      <c r="S71" s="34">
        <v>2</v>
      </c>
      <c r="T71" s="4" t="s">
        <v>311</v>
      </c>
      <c r="U71" s="34" t="s">
        <v>579</v>
      </c>
      <c r="V71" s="3" t="s">
        <v>671</v>
      </c>
      <c r="W71" s="3" t="s">
        <v>624</v>
      </c>
      <c r="X71" s="3">
        <v>7</v>
      </c>
      <c r="Y71" s="49">
        <v>0</v>
      </c>
      <c r="Z71" s="40" t="s">
        <v>297</v>
      </c>
      <c r="AB71" s="42" t="s">
        <v>399</v>
      </c>
    </row>
    <row r="72" spans="2:30">
      <c r="B72" s="8">
        <v>62</v>
      </c>
      <c r="D72" s="44">
        <v>1</v>
      </c>
      <c r="E72" s="8" t="s">
        <v>558</v>
      </c>
      <c r="F72" s="3" t="s">
        <v>660</v>
      </c>
      <c r="G72" s="3" t="s">
        <v>404</v>
      </c>
      <c r="H72" s="31">
        <v>29674</v>
      </c>
      <c r="I72" s="3" t="s">
        <v>405</v>
      </c>
      <c r="J72" s="40" t="s">
        <v>297</v>
      </c>
      <c r="K72" s="3" t="s">
        <v>402</v>
      </c>
      <c r="L72" s="3" t="s">
        <v>25</v>
      </c>
      <c r="M72" s="3" t="s">
        <v>403</v>
      </c>
      <c r="N72" s="3" t="str">
        <f t="shared" si="1"/>
        <v/>
      </c>
      <c r="O72" s="3">
        <v>6</v>
      </c>
      <c r="P72" s="34" t="s">
        <v>345</v>
      </c>
      <c r="Q72" s="34"/>
      <c r="R72" s="34"/>
      <c r="S72" s="34"/>
      <c r="T72" s="4" t="s">
        <v>401</v>
      </c>
      <c r="U72" s="34" t="s">
        <v>579</v>
      </c>
      <c r="V72" s="3" t="s">
        <v>672</v>
      </c>
      <c r="W72" s="40" t="s">
        <v>297</v>
      </c>
      <c r="X72" s="3">
        <v>7</v>
      </c>
      <c r="Y72" s="49">
        <v>0</v>
      </c>
      <c r="Z72" s="40" t="s">
        <v>297</v>
      </c>
      <c r="AB72" s="42" t="s">
        <v>406</v>
      </c>
      <c r="AC72" s="4" t="s">
        <v>416</v>
      </c>
    </row>
    <row r="73" spans="2:30">
      <c r="B73" s="8">
        <v>63</v>
      </c>
      <c r="C73" s="44">
        <v>1</v>
      </c>
      <c r="D73" s="44">
        <v>1</v>
      </c>
      <c r="E73" s="8" t="s">
        <v>559</v>
      </c>
      <c r="F73" s="3" t="s">
        <v>857</v>
      </c>
      <c r="G73" s="34" t="s">
        <v>688</v>
      </c>
      <c r="H73" s="33" t="s">
        <v>858</v>
      </c>
      <c r="I73" s="40" t="s">
        <v>297</v>
      </c>
      <c r="J73" s="3" t="s">
        <v>9</v>
      </c>
      <c r="K73" s="3" t="s">
        <v>859</v>
      </c>
      <c r="L73" s="3" t="s">
        <v>9</v>
      </c>
      <c r="M73" s="3" t="s">
        <v>859</v>
      </c>
      <c r="N73" s="3" t="str">
        <f t="shared" si="1"/>
        <v/>
      </c>
      <c r="O73" s="3">
        <v>7</v>
      </c>
      <c r="P73" s="34" t="s">
        <v>376</v>
      </c>
      <c r="Q73" s="3" t="s">
        <v>860</v>
      </c>
      <c r="R73" s="3" t="s">
        <v>861</v>
      </c>
      <c r="S73" s="3">
        <v>7</v>
      </c>
      <c r="T73" s="4" t="s">
        <v>862</v>
      </c>
      <c r="U73" s="3" t="s">
        <v>579</v>
      </c>
      <c r="V73" s="40" t="s">
        <v>297</v>
      </c>
      <c r="W73" s="40" t="s">
        <v>297</v>
      </c>
      <c r="X73" s="3">
        <v>8</v>
      </c>
      <c r="Y73" s="49">
        <v>0</v>
      </c>
      <c r="Z73" s="40" t="s">
        <v>297</v>
      </c>
      <c r="AB73" s="42" t="s">
        <v>863</v>
      </c>
      <c r="AC73" s="4" t="s">
        <v>864</v>
      </c>
    </row>
    <row r="74" spans="2:30">
      <c r="B74" s="8">
        <v>64</v>
      </c>
      <c r="D74" s="44">
        <v>1</v>
      </c>
      <c r="E74" s="8" t="s">
        <v>558</v>
      </c>
      <c r="F74" s="3" t="s">
        <v>371</v>
      </c>
      <c r="G74" s="3" t="s">
        <v>372</v>
      </c>
      <c r="H74" s="31" t="s">
        <v>373</v>
      </c>
      <c r="I74" s="3" t="s">
        <v>374</v>
      </c>
      <c r="J74" s="40" t="s">
        <v>297</v>
      </c>
      <c r="K74" s="3" t="s">
        <v>375</v>
      </c>
      <c r="L74" s="3" t="s">
        <v>9</v>
      </c>
      <c r="M74" s="3" t="s">
        <v>375</v>
      </c>
      <c r="N74" s="3" t="str">
        <f t="shared" si="1"/>
        <v/>
      </c>
      <c r="O74" s="3">
        <v>7</v>
      </c>
      <c r="P74" s="34" t="s">
        <v>376</v>
      </c>
      <c r="Q74" s="34"/>
      <c r="R74" s="34"/>
      <c r="S74" s="34"/>
      <c r="T74" s="4" t="s">
        <v>514</v>
      </c>
      <c r="U74" s="34" t="s">
        <v>579</v>
      </c>
      <c r="V74" s="40" t="s">
        <v>297</v>
      </c>
      <c r="W74" s="40" t="s">
        <v>297</v>
      </c>
      <c r="X74" s="3">
        <v>9</v>
      </c>
      <c r="Y74" s="49">
        <v>0</v>
      </c>
      <c r="Z74" s="40" t="s">
        <v>297</v>
      </c>
      <c r="AB74" s="42" t="s">
        <v>400</v>
      </c>
      <c r="AC74" s="4" t="s">
        <v>417</v>
      </c>
    </row>
    <row r="75" spans="2:30">
      <c r="B75" s="8">
        <v>65</v>
      </c>
      <c r="D75" s="44">
        <v>1</v>
      </c>
      <c r="E75" s="8" t="s">
        <v>559</v>
      </c>
      <c r="F75" s="3" t="s">
        <v>873</v>
      </c>
      <c r="G75" s="34" t="s">
        <v>688</v>
      </c>
      <c r="H75" s="33" t="s">
        <v>710</v>
      </c>
      <c r="I75" s="40" t="s">
        <v>297</v>
      </c>
      <c r="J75" s="3" t="s">
        <v>9</v>
      </c>
      <c r="K75" s="3" t="s">
        <v>708</v>
      </c>
      <c r="L75" s="3" t="s">
        <v>25</v>
      </c>
      <c r="M75" s="3" t="s">
        <v>709</v>
      </c>
      <c r="N75" s="3" t="str">
        <f t="shared" si="1"/>
        <v/>
      </c>
      <c r="O75" s="3">
        <v>7</v>
      </c>
      <c r="P75" s="34" t="s">
        <v>521</v>
      </c>
      <c r="Q75" s="3" t="s">
        <v>653</v>
      </c>
      <c r="R75" s="40" t="s">
        <v>655</v>
      </c>
      <c r="S75" s="3">
        <v>6</v>
      </c>
      <c r="T75" s="4" t="s">
        <v>713</v>
      </c>
      <c r="U75" s="3" t="s">
        <v>579</v>
      </c>
      <c r="V75" s="3" t="s">
        <v>715</v>
      </c>
      <c r="W75" s="40" t="s">
        <v>297</v>
      </c>
      <c r="X75" s="3">
        <v>6</v>
      </c>
      <c r="Y75" s="49">
        <v>0</v>
      </c>
      <c r="Z75" s="40" t="s">
        <v>297</v>
      </c>
      <c r="AB75" s="42" t="s">
        <v>705</v>
      </c>
    </row>
    <row r="76" spans="2:30">
      <c r="B76" s="8">
        <v>66</v>
      </c>
      <c r="C76" s="44">
        <v>1</v>
      </c>
      <c r="D76" s="44">
        <v>1</v>
      </c>
      <c r="E76" s="8" t="s">
        <v>559</v>
      </c>
      <c r="F76" s="3" t="s">
        <v>783</v>
      </c>
      <c r="G76" s="34" t="s">
        <v>688</v>
      </c>
      <c r="H76" s="33" t="s">
        <v>787</v>
      </c>
      <c r="I76" s="40" t="s">
        <v>297</v>
      </c>
      <c r="J76" s="3" t="s">
        <v>9</v>
      </c>
      <c r="K76" s="3" t="s">
        <v>791</v>
      </c>
      <c r="L76" s="3" t="s">
        <v>25</v>
      </c>
      <c r="M76" s="3" t="s">
        <v>901</v>
      </c>
      <c r="N76" s="3" t="str">
        <f t="shared" si="1"/>
        <v/>
      </c>
      <c r="O76" s="3">
        <v>7</v>
      </c>
      <c r="P76" s="34" t="s">
        <v>521</v>
      </c>
      <c r="R76" s="40" t="s">
        <v>655</v>
      </c>
      <c r="T76" s="4" t="s">
        <v>900</v>
      </c>
      <c r="U76" s="3" t="s">
        <v>559</v>
      </c>
      <c r="V76" s="40" t="s">
        <v>297</v>
      </c>
      <c r="W76" s="40" t="s">
        <v>297</v>
      </c>
      <c r="X76" s="3">
        <v>9</v>
      </c>
      <c r="Y76" s="49">
        <v>0</v>
      </c>
      <c r="Z76" s="40" t="s">
        <v>297</v>
      </c>
      <c r="AB76" s="42" t="s">
        <v>902</v>
      </c>
    </row>
    <row r="77" spans="2:30">
      <c r="B77" s="8">
        <v>67</v>
      </c>
      <c r="D77" s="44">
        <v>1</v>
      </c>
      <c r="E77" s="8" t="s">
        <v>558</v>
      </c>
      <c r="F77" s="3" t="s">
        <v>480</v>
      </c>
      <c r="G77" s="3" t="s">
        <v>481</v>
      </c>
      <c r="H77" s="31">
        <v>31793</v>
      </c>
      <c r="I77" s="3" t="s">
        <v>482</v>
      </c>
      <c r="J77" s="40" t="s">
        <v>297</v>
      </c>
      <c r="K77" s="3" t="s">
        <v>479</v>
      </c>
      <c r="L77" s="3" t="s">
        <v>9</v>
      </c>
      <c r="M77" s="3" t="s">
        <v>479</v>
      </c>
      <c r="N77" s="3" t="str">
        <f t="shared" si="1"/>
        <v/>
      </c>
      <c r="O77" s="3">
        <v>7</v>
      </c>
      <c r="P77" s="34" t="s">
        <v>521</v>
      </c>
      <c r="Q77" s="34"/>
      <c r="R77" s="34" t="s">
        <v>634</v>
      </c>
      <c r="S77" s="34">
        <v>11</v>
      </c>
      <c r="T77" s="4" t="s">
        <v>483</v>
      </c>
      <c r="U77" s="34" t="s">
        <v>579</v>
      </c>
      <c r="V77" s="40" t="s">
        <v>297</v>
      </c>
      <c r="W77" s="3" t="s">
        <v>625</v>
      </c>
      <c r="X77" s="3">
        <v>10</v>
      </c>
      <c r="Y77" s="49">
        <v>0</v>
      </c>
      <c r="Z77" s="40" t="s">
        <v>297</v>
      </c>
      <c r="AB77" s="42" t="s">
        <v>683</v>
      </c>
    </row>
    <row r="78" spans="2:30">
      <c r="B78" s="8">
        <v>68</v>
      </c>
      <c r="C78" s="44">
        <v>1</v>
      </c>
      <c r="D78" s="44">
        <v>1</v>
      </c>
      <c r="E78" s="8" t="s">
        <v>559</v>
      </c>
      <c r="F78" s="3" t="s">
        <v>783</v>
      </c>
      <c r="G78" s="34" t="s">
        <v>688</v>
      </c>
      <c r="H78" s="33" t="s">
        <v>787</v>
      </c>
      <c r="I78" s="40" t="s">
        <v>297</v>
      </c>
      <c r="J78" s="3" t="s">
        <v>9</v>
      </c>
      <c r="K78" s="3" t="s">
        <v>785</v>
      </c>
      <c r="L78" s="3" t="s">
        <v>25</v>
      </c>
      <c r="M78" s="3" t="s">
        <v>784</v>
      </c>
      <c r="N78" s="3" t="str">
        <f t="shared" si="1"/>
        <v/>
      </c>
      <c r="O78" s="3">
        <v>7</v>
      </c>
      <c r="P78" s="34" t="s">
        <v>521</v>
      </c>
      <c r="R78" s="40" t="s">
        <v>655</v>
      </c>
      <c r="T78" s="4" t="s">
        <v>900</v>
      </c>
      <c r="U78" s="3" t="s">
        <v>559</v>
      </c>
      <c r="V78" s="40" t="s">
        <v>297</v>
      </c>
      <c r="W78" s="40" t="s">
        <v>297</v>
      </c>
      <c r="X78" s="3">
        <v>9</v>
      </c>
      <c r="Y78" s="49">
        <v>0</v>
      </c>
      <c r="Z78" s="40" t="s">
        <v>297</v>
      </c>
      <c r="AB78" s="42" t="s">
        <v>902</v>
      </c>
    </row>
    <row r="79" spans="2:30">
      <c r="B79" s="8">
        <v>69</v>
      </c>
      <c r="D79" s="44">
        <v>1</v>
      </c>
      <c r="E79" s="8" t="s">
        <v>559</v>
      </c>
      <c r="F79" s="3" t="s">
        <v>816</v>
      </c>
      <c r="G79" s="34" t="s">
        <v>688</v>
      </c>
      <c r="H79" s="33" t="s">
        <v>817</v>
      </c>
      <c r="I79" s="40" t="s">
        <v>297</v>
      </c>
      <c r="J79" s="3" t="s">
        <v>9</v>
      </c>
      <c r="K79" s="3" t="s">
        <v>819</v>
      </c>
      <c r="L79" s="3" t="s">
        <v>25</v>
      </c>
      <c r="M79" s="3" t="s">
        <v>820</v>
      </c>
      <c r="N79" s="3" t="str">
        <f t="shared" si="1"/>
        <v/>
      </c>
      <c r="O79" s="3">
        <v>7</v>
      </c>
      <c r="P79" s="34" t="s">
        <v>521</v>
      </c>
      <c r="Q79" s="3" t="s">
        <v>653</v>
      </c>
      <c r="R79" s="40" t="s">
        <v>655</v>
      </c>
      <c r="S79" s="3">
        <v>10</v>
      </c>
      <c r="T79" s="4" t="s">
        <v>818</v>
      </c>
      <c r="U79" s="3" t="s">
        <v>579</v>
      </c>
      <c r="V79" s="3" t="s">
        <v>653</v>
      </c>
      <c r="W79" s="40" t="s">
        <v>297</v>
      </c>
      <c r="X79" s="3">
        <v>9</v>
      </c>
      <c r="Y79" s="49">
        <v>0</v>
      </c>
      <c r="Z79" s="40" t="s">
        <v>297</v>
      </c>
      <c r="AB79" s="42" t="s">
        <v>821</v>
      </c>
    </row>
    <row r="80" spans="2:30">
      <c r="B80" s="8">
        <v>70</v>
      </c>
      <c r="D80" s="44">
        <v>1</v>
      </c>
      <c r="E80" s="8" t="s">
        <v>559</v>
      </c>
      <c r="F80" s="3" t="s">
        <v>721</v>
      </c>
      <c r="G80" s="34" t="s">
        <v>688</v>
      </c>
      <c r="H80" s="33" t="s">
        <v>468</v>
      </c>
      <c r="I80" s="40" t="s">
        <v>297</v>
      </c>
      <c r="J80" s="3" t="s">
        <v>9</v>
      </c>
      <c r="K80" s="3" t="s">
        <v>722</v>
      </c>
      <c r="L80" s="3" t="s">
        <v>25</v>
      </c>
      <c r="M80" s="3" t="s">
        <v>723</v>
      </c>
      <c r="N80" s="3" t="str">
        <f t="shared" si="1"/>
        <v/>
      </c>
      <c r="O80" s="3">
        <v>8</v>
      </c>
      <c r="P80" s="34" t="s">
        <v>724</v>
      </c>
      <c r="Q80" s="3" t="s">
        <v>653</v>
      </c>
      <c r="R80" s="40" t="s">
        <v>655</v>
      </c>
      <c r="S80" s="3">
        <v>9</v>
      </c>
      <c r="T80" s="4" t="s">
        <v>730</v>
      </c>
      <c r="U80" s="3" t="s">
        <v>579</v>
      </c>
      <c r="V80" s="40" t="s">
        <v>297</v>
      </c>
      <c r="W80" s="40" t="s">
        <v>297</v>
      </c>
      <c r="X80" s="3">
        <v>9</v>
      </c>
      <c r="Y80" s="49">
        <v>0</v>
      </c>
      <c r="Z80" s="40" t="s">
        <v>297</v>
      </c>
      <c r="AB80" s="42" t="s">
        <v>725</v>
      </c>
    </row>
    <row r="81" spans="2:30">
      <c r="G81" s="34"/>
      <c r="H81" s="33"/>
      <c r="I81" s="40"/>
      <c r="P81" s="34"/>
      <c r="R81" s="40"/>
      <c r="V81" s="40"/>
      <c r="W81" s="40"/>
      <c r="Z81" s="40"/>
    </row>
    <row r="82" spans="2:30">
      <c r="G82" s="34"/>
      <c r="H82" s="33"/>
      <c r="I82" s="40"/>
      <c r="P82" s="34"/>
      <c r="R82" s="40"/>
      <c r="V82" s="40"/>
      <c r="W82" s="40"/>
      <c r="Z82" s="40"/>
    </row>
    <row r="83" spans="2:30">
      <c r="B83" s="37" t="s">
        <v>1102</v>
      </c>
      <c r="G83" s="34"/>
      <c r="H83" s="33"/>
      <c r="I83" s="40"/>
      <c r="P83" s="34"/>
      <c r="R83" s="40"/>
      <c r="V83" s="40"/>
      <c r="W83" s="40"/>
      <c r="Z83" s="40"/>
    </row>
    <row r="84" spans="2:30">
      <c r="B84" s="8">
        <v>1</v>
      </c>
      <c r="G84" s="34"/>
      <c r="H84" s="33"/>
      <c r="I84" s="40"/>
      <c r="P84" s="34"/>
      <c r="R84" s="40"/>
      <c r="V84" s="40"/>
      <c r="W84" s="40"/>
      <c r="Z84" s="40"/>
    </row>
    <row r="85" spans="2:30">
      <c r="G85" s="34"/>
      <c r="H85" s="33"/>
      <c r="I85" s="40"/>
      <c r="P85" s="34"/>
      <c r="R85" s="40"/>
      <c r="V85" s="40"/>
      <c r="W85" s="40"/>
      <c r="Z85" s="40"/>
    </row>
    <row r="86" spans="2:30">
      <c r="G86" s="34"/>
      <c r="H86" s="33"/>
      <c r="I86" s="40"/>
      <c r="P86" s="34"/>
      <c r="R86" s="40"/>
      <c r="V86" s="40"/>
      <c r="W86" s="40"/>
      <c r="Z86" s="40"/>
    </row>
    <row r="89" spans="2:30">
      <c r="B89" s="37" t="s">
        <v>896</v>
      </c>
    </row>
    <row r="91" spans="2:30">
      <c r="B91" s="8">
        <v>1</v>
      </c>
      <c r="C91" s="44">
        <v>1</v>
      </c>
      <c r="D91" s="44" t="s">
        <v>897</v>
      </c>
      <c r="E91" s="8" t="s">
        <v>558</v>
      </c>
      <c r="F91" s="3" t="s">
        <v>377</v>
      </c>
      <c r="G91" s="3" t="s">
        <v>378</v>
      </c>
      <c r="H91" s="31">
        <v>40929</v>
      </c>
      <c r="I91" s="3" t="s">
        <v>379</v>
      </c>
      <c r="J91" s="40" t="s">
        <v>297</v>
      </c>
      <c r="K91" s="3" t="s">
        <v>351</v>
      </c>
      <c r="L91" s="3" t="s">
        <v>9</v>
      </c>
      <c r="M91" s="3" t="s">
        <v>351</v>
      </c>
      <c r="N91" s="3" t="str">
        <f>IF(M91=M10,1,"")</f>
        <v/>
      </c>
      <c r="O91" s="3">
        <v>2</v>
      </c>
      <c r="P91" s="34" t="s">
        <v>295</v>
      </c>
      <c r="Q91" s="34" t="s">
        <v>640</v>
      </c>
      <c r="R91" s="34" t="s">
        <v>641</v>
      </c>
      <c r="S91" s="34">
        <v>15</v>
      </c>
      <c r="T91" s="4" t="s">
        <v>578</v>
      </c>
      <c r="U91" s="34" t="s">
        <v>579</v>
      </c>
      <c r="V91" s="40" t="s">
        <v>297</v>
      </c>
      <c r="W91" s="3" t="s">
        <v>601</v>
      </c>
      <c r="X91" s="3">
        <v>8</v>
      </c>
      <c r="Y91" s="49">
        <v>0</v>
      </c>
      <c r="AB91" s="42" t="s">
        <v>390</v>
      </c>
      <c r="AC91" s="4" t="s">
        <v>549</v>
      </c>
      <c r="AD91" t="s">
        <v>550</v>
      </c>
    </row>
    <row r="92" spans="2:30">
      <c r="B92" s="8">
        <v>2</v>
      </c>
      <c r="C92" s="44">
        <v>1</v>
      </c>
      <c r="D92" s="44" t="s">
        <v>897</v>
      </c>
      <c r="E92" s="8" t="s">
        <v>558</v>
      </c>
      <c r="F92" s="3" t="s">
        <v>426</v>
      </c>
      <c r="G92" s="3" t="s">
        <v>427</v>
      </c>
      <c r="H92" s="33">
        <v>32716</v>
      </c>
      <c r="I92" s="3" t="s">
        <v>430</v>
      </c>
      <c r="J92" s="40" t="s">
        <v>297</v>
      </c>
      <c r="K92" s="3" t="s">
        <v>429</v>
      </c>
      <c r="L92" s="3" t="s">
        <v>9</v>
      </c>
      <c r="M92" s="3" t="s">
        <v>429</v>
      </c>
      <c r="N92" s="3">
        <f>IF(M92=M16,1,"")</f>
        <v>1</v>
      </c>
      <c r="O92" s="3">
        <v>3</v>
      </c>
      <c r="P92" s="34" t="s">
        <v>6</v>
      </c>
      <c r="Q92" s="40" t="s">
        <v>297</v>
      </c>
      <c r="R92" s="40" t="s">
        <v>297</v>
      </c>
      <c r="S92" s="40" t="s">
        <v>297</v>
      </c>
      <c r="T92" s="4" t="s">
        <v>431</v>
      </c>
      <c r="U92" s="34" t="s">
        <v>579</v>
      </c>
      <c r="V92" s="3" t="s">
        <v>610</v>
      </c>
      <c r="W92" s="3" t="s">
        <v>609</v>
      </c>
      <c r="X92" s="3">
        <v>5</v>
      </c>
      <c r="AB92" s="42" t="s">
        <v>428</v>
      </c>
      <c r="AC92" s="4" t="s">
        <v>432</v>
      </c>
      <c r="AD92" t="s">
        <v>890</v>
      </c>
    </row>
    <row r="93" spans="2:30">
      <c r="B93" s="8">
        <v>3</v>
      </c>
      <c r="C93" s="44">
        <v>1</v>
      </c>
      <c r="D93" s="44" t="s">
        <v>897</v>
      </c>
      <c r="E93" s="8" t="s">
        <v>559</v>
      </c>
      <c r="F93" s="3" t="s">
        <v>873</v>
      </c>
      <c r="G93" s="34" t="s">
        <v>688</v>
      </c>
      <c r="H93" s="33" t="s">
        <v>879</v>
      </c>
      <c r="I93" s="40" t="s">
        <v>297</v>
      </c>
      <c r="J93" s="3" t="s">
        <v>9</v>
      </c>
      <c r="K93" s="3" t="s">
        <v>808</v>
      </c>
      <c r="L93" s="3" t="s">
        <v>25</v>
      </c>
      <c r="M93" s="3" t="s">
        <v>429</v>
      </c>
      <c r="N93" s="3" t="str">
        <f>IF(M93=M18,1,"")</f>
        <v/>
      </c>
      <c r="O93" s="3">
        <v>3</v>
      </c>
      <c r="P93" s="34" t="s">
        <v>6</v>
      </c>
      <c r="Q93" s="3" t="s">
        <v>653</v>
      </c>
      <c r="R93" s="3" t="s">
        <v>644</v>
      </c>
      <c r="S93" s="34" t="s">
        <v>562</v>
      </c>
      <c r="T93" s="34" t="s">
        <v>688</v>
      </c>
      <c r="AB93" s="42" t="s">
        <v>894</v>
      </c>
    </row>
    <row r="94" spans="2:30">
      <c r="B94" s="8">
        <v>4</v>
      </c>
      <c r="C94" s="44">
        <v>1</v>
      </c>
      <c r="D94" s="44" t="s">
        <v>897</v>
      </c>
      <c r="E94" s="8" t="s">
        <v>559</v>
      </c>
      <c r="F94" s="3" t="s">
        <v>885</v>
      </c>
      <c r="G94" s="34" t="s">
        <v>688</v>
      </c>
      <c r="H94" s="33" t="s">
        <v>767</v>
      </c>
      <c r="I94" s="40" t="s">
        <v>297</v>
      </c>
      <c r="J94" s="3" t="s">
        <v>9</v>
      </c>
      <c r="K94" s="3" t="s">
        <v>886</v>
      </c>
      <c r="L94" s="3" t="s">
        <v>25</v>
      </c>
      <c r="M94" s="3" t="s">
        <v>315</v>
      </c>
      <c r="N94" s="3" t="str">
        <f>IF(M94=M24,1,"")</f>
        <v/>
      </c>
      <c r="O94" s="3">
        <v>3</v>
      </c>
      <c r="P94" s="34" t="s">
        <v>6</v>
      </c>
      <c r="Q94" s="3" t="s">
        <v>860</v>
      </c>
      <c r="R94" s="34" t="s">
        <v>644</v>
      </c>
      <c r="S94" s="3">
        <v>14</v>
      </c>
      <c r="T94" s="4" t="s">
        <v>891</v>
      </c>
      <c r="U94" s="3" t="s">
        <v>579</v>
      </c>
      <c r="V94" s="3" t="s">
        <v>837</v>
      </c>
      <c r="W94" s="40" t="s">
        <v>297</v>
      </c>
      <c r="X94" s="3">
        <v>4</v>
      </c>
      <c r="AB94" s="42" t="s">
        <v>888</v>
      </c>
      <c r="AC94" s="4" t="s">
        <v>892</v>
      </c>
    </row>
    <row r="95" spans="2:30">
      <c r="B95" s="8">
        <v>5</v>
      </c>
      <c r="C95" s="44">
        <v>1</v>
      </c>
      <c r="D95" s="44" t="s">
        <v>897</v>
      </c>
      <c r="E95" s="8" t="s">
        <v>559</v>
      </c>
      <c r="F95" s="3" t="s">
        <v>783</v>
      </c>
      <c r="G95" s="34" t="s">
        <v>688</v>
      </c>
      <c r="H95" s="33" t="s">
        <v>839</v>
      </c>
      <c r="I95" s="40" t="s">
        <v>297</v>
      </c>
      <c r="J95" s="3" t="s">
        <v>9</v>
      </c>
      <c r="K95" s="3" t="s">
        <v>732</v>
      </c>
      <c r="L95" s="3" t="s">
        <v>25</v>
      </c>
      <c r="M95" s="3" t="s">
        <v>733</v>
      </c>
      <c r="N95" s="3" t="str">
        <f>IF(M95=M43,1,"")</f>
        <v/>
      </c>
      <c r="O95" s="3">
        <v>4</v>
      </c>
      <c r="P95" s="35" t="s">
        <v>18</v>
      </c>
      <c r="Q95" s="3" t="s">
        <v>837</v>
      </c>
      <c r="R95" s="3" t="s">
        <v>644</v>
      </c>
      <c r="S95" s="3">
        <v>8</v>
      </c>
      <c r="T95" s="4" t="s">
        <v>840</v>
      </c>
      <c r="U95" s="3" t="s">
        <v>579</v>
      </c>
      <c r="V95" s="3" t="s">
        <v>841</v>
      </c>
      <c r="W95" s="40" t="s">
        <v>297</v>
      </c>
      <c r="X95" s="3">
        <v>4</v>
      </c>
      <c r="AB95" s="42" t="s">
        <v>842</v>
      </c>
      <c r="AC95" s="4" t="s">
        <v>889</v>
      </c>
    </row>
    <row r="96" spans="2:30">
      <c r="B96" s="8">
        <v>6</v>
      </c>
      <c r="C96" s="44">
        <v>1</v>
      </c>
      <c r="D96" s="44" t="s">
        <v>897</v>
      </c>
      <c r="E96" s="8" t="s">
        <v>559</v>
      </c>
      <c r="F96" s="3" t="s">
        <v>844</v>
      </c>
      <c r="G96" s="34" t="s">
        <v>688</v>
      </c>
      <c r="H96" s="33" t="s">
        <v>845</v>
      </c>
      <c r="I96" s="40" t="s">
        <v>297</v>
      </c>
      <c r="J96" s="3" t="s">
        <v>9</v>
      </c>
      <c r="K96" s="3" t="s">
        <v>846</v>
      </c>
      <c r="L96" s="3" t="s">
        <v>25</v>
      </c>
      <c r="M96" s="3" t="s">
        <v>847</v>
      </c>
      <c r="N96" s="3" t="str">
        <f>IF(M96=M95,1,"")</f>
        <v/>
      </c>
      <c r="O96" s="3">
        <v>4</v>
      </c>
      <c r="P96" s="35" t="s">
        <v>18</v>
      </c>
      <c r="Q96" s="3" t="s">
        <v>852</v>
      </c>
      <c r="R96" s="34" t="s">
        <v>644</v>
      </c>
      <c r="S96" s="3">
        <v>6</v>
      </c>
      <c r="T96" s="4" t="s">
        <v>848</v>
      </c>
      <c r="AB96" s="42" t="s">
        <v>855</v>
      </c>
      <c r="AC96" s="4" t="s">
        <v>856</v>
      </c>
    </row>
    <row r="97" spans="2:29">
      <c r="B97" s="8">
        <v>7</v>
      </c>
      <c r="C97" s="44">
        <v>1</v>
      </c>
      <c r="D97" s="44" t="s">
        <v>897</v>
      </c>
      <c r="E97" s="8" t="s">
        <v>559</v>
      </c>
      <c r="F97" s="3" t="s">
        <v>832</v>
      </c>
      <c r="G97" s="34" t="s">
        <v>688</v>
      </c>
      <c r="H97" s="33" t="s">
        <v>833</v>
      </c>
      <c r="I97" s="40" t="s">
        <v>297</v>
      </c>
      <c r="J97" s="3" t="s">
        <v>9</v>
      </c>
      <c r="K97" s="3" t="s">
        <v>834</v>
      </c>
      <c r="L97" s="3" t="s">
        <v>25</v>
      </c>
      <c r="M97" s="3" t="s">
        <v>835</v>
      </c>
      <c r="N97" s="3" t="str">
        <f>IF(M97=M49,1,"")</f>
        <v/>
      </c>
      <c r="O97" s="3">
        <v>4</v>
      </c>
      <c r="P97" s="34" t="s">
        <v>18</v>
      </c>
      <c r="Q97" s="3" t="s">
        <v>837</v>
      </c>
      <c r="R97" s="40" t="s">
        <v>644</v>
      </c>
      <c r="S97" s="3">
        <v>0</v>
      </c>
      <c r="T97" s="4" t="s">
        <v>836</v>
      </c>
      <c r="U97" s="3" t="s">
        <v>579</v>
      </c>
      <c r="V97" s="3" t="s">
        <v>653</v>
      </c>
      <c r="W97" s="40" t="s">
        <v>297</v>
      </c>
      <c r="X97" s="3">
        <v>5</v>
      </c>
      <c r="AB97" s="42" t="s">
        <v>838</v>
      </c>
      <c r="AC97" s="4" t="s">
        <v>856</v>
      </c>
    </row>
    <row r="98" spans="2:29">
      <c r="B98" s="8">
        <v>8</v>
      </c>
      <c r="C98" s="44">
        <v>1</v>
      </c>
      <c r="E98" s="8" t="s">
        <v>559</v>
      </c>
      <c r="F98" s="3" t="s">
        <v>849</v>
      </c>
      <c r="G98" s="34" t="s">
        <v>688</v>
      </c>
      <c r="H98" s="33" t="s">
        <v>839</v>
      </c>
      <c r="I98" s="40" t="s">
        <v>297</v>
      </c>
      <c r="J98" s="3" t="s">
        <v>9</v>
      </c>
      <c r="K98" s="3" t="s">
        <v>850</v>
      </c>
      <c r="L98" s="3" t="s">
        <v>25</v>
      </c>
      <c r="M98" s="3" t="s">
        <v>851</v>
      </c>
      <c r="N98" s="3" t="str">
        <f>IF(M98=M77,1,"")</f>
        <v/>
      </c>
      <c r="O98" s="3">
        <v>6</v>
      </c>
      <c r="P98" s="34" t="s">
        <v>345</v>
      </c>
      <c r="Q98" s="3" t="s">
        <v>753</v>
      </c>
      <c r="R98" s="3" t="s">
        <v>634</v>
      </c>
      <c r="S98" s="3">
        <v>7</v>
      </c>
      <c r="T98" s="4" t="s">
        <v>853</v>
      </c>
      <c r="U98" s="3" t="s">
        <v>579</v>
      </c>
      <c r="V98" s="40" t="s">
        <v>297</v>
      </c>
      <c r="W98" s="40" t="s">
        <v>297</v>
      </c>
      <c r="X98" s="3">
        <v>8</v>
      </c>
      <c r="Y98" s="49">
        <v>0</v>
      </c>
      <c r="AB98" s="42" t="s">
        <v>854</v>
      </c>
      <c r="AC98" s="4" t="s">
        <v>856</v>
      </c>
    </row>
    <row r="99" spans="2:29">
      <c r="G99" s="34"/>
      <c r="H99" s="33"/>
      <c r="I99" s="40"/>
      <c r="P99" s="34"/>
      <c r="V99" s="40"/>
      <c r="W99" s="40"/>
    </row>
    <row r="100" spans="2:29">
      <c r="G100" s="34"/>
      <c r="H100" s="33"/>
      <c r="I100" s="40"/>
      <c r="P100" s="34"/>
      <c r="V100" s="40"/>
      <c r="W100" s="40"/>
    </row>
    <row r="101" spans="2:29">
      <c r="B101" s="37" t="s">
        <v>1099</v>
      </c>
      <c r="G101" s="34"/>
      <c r="H101" s="33"/>
      <c r="I101" s="40"/>
      <c r="P101" s="34"/>
      <c r="V101" s="40"/>
      <c r="W101" s="40"/>
    </row>
    <row r="102" spans="2:29">
      <c r="C102" s="44">
        <v>1</v>
      </c>
      <c r="F102" s="3" t="s">
        <v>1100</v>
      </c>
      <c r="G102" s="34"/>
      <c r="H102" s="33"/>
      <c r="I102" s="40"/>
      <c r="P102" s="34"/>
      <c r="V102" s="40"/>
      <c r="W102" s="40"/>
      <c r="AC102" s="4" t="s">
        <v>1101</v>
      </c>
    </row>
    <row r="103" spans="2:29">
      <c r="G103" s="34"/>
      <c r="H103" s="33"/>
      <c r="I103" s="40"/>
      <c r="P103" s="34"/>
      <c r="V103" s="40"/>
      <c r="W103" s="40"/>
    </row>
    <row r="104" spans="2:29">
      <c r="G104" s="34"/>
      <c r="H104" s="33"/>
      <c r="I104" s="40"/>
      <c r="P104" s="34"/>
      <c r="V104" s="40"/>
      <c r="W104" s="40"/>
    </row>
    <row r="107" spans="2:29">
      <c r="B107" s="37" t="s">
        <v>581</v>
      </c>
    </row>
    <row r="108" spans="2:29">
      <c r="B108" s="37"/>
    </row>
    <row r="109" spans="2:29">
      <c r="F109" s="48" t="s">
        <v>765</v>
      </c>
    </row>
    <row r="110" spans="2:29">
      <c r="F110" s="48" t="s">
        <v>805</v>
      </c>
      <c r="I110" s="39" t="s">
        <v>806</v>
      </c>
    </row>
    <row r="111" spans="2:29">
      <c r="F111" s="48" t="s">
        <v>865</v>
      </c>
      <c r="I111" s="39" t="s">
        <v>843</v>
      </c>
    </row>
    <row r="112" spans="2:29">
      <c r="F112" s="48" t="s">
        <v>887</v>
      </c>
    </row>
    <row r="113" spans="2:28">
      <c r="F113" s="48"/>
    </row>
    <row r="114" spans="2:28">
      <c r="F114" s="48"/>
    </row>
    <row r="115" spans="2:28">
      <c r="F115" s="48"/>
    </row>
    <row r="116" spans="2:28">
      <c r="F116" s="48"/>
    </row>
    <row r="117" spans="2:28">
      <c r="F117" s="48"/>
    </row>
    <row r="118" spans="2:28">
      <c r="F118" s="48"/>
    </row>
    <row r="119" spans="2:28">
      <c r="F119" s="4"/>
    </row>
    <row r="120" spans="2:28">
      <c r="B120" s="37"/>
    </row>
    <row r="121" spans="2:28">
      <c r="B121" s="37" t="s">
        <v>895</v>
      </c>
      <c r="G121" s="34"/>
    </row>
    <row r="122" spans="2:28">
      <c r="G122" s="34"/>
    </row>
    <row r="123" spans="2:28">
      <c r="B123" s="8">
        <v>1</v>
      </c>
      <c r="C123" s="44">
        <v>1</v>
      </c>
      <c r="E123" s="8" t="s">
        <v>558</v>
      </c>
      <c r="F123" s="3" t="s">
        <v>539</v>
      </c>
      <c r="G123" s="3" t="s">
        <v>540</v>
      </c>
      <c r="H123" s="31" t="s">
        <v>332</v>
      </c>
      <c r="I123" s="3" t="s">
        <v>332</v>
      </c>
      <c r="J123" s="40" t="s">
        <v>297</v>
      </c>
      <c r="K123" s="3" t="s">
        <v>537</v>
      </c>
      <c r="L123" s="3" t="s">
        <v>25</v>
      </c>
      <c r="M123" s="3" t="s">
        <v>538</v>
      </c>
      <c r="N123" s="3" t="str">
        <f>IF(M123=M33,1,"")</f>
        <v/>
      </c>
      <c r="O123" s="3">
        <v>4</v>
      </c>
      <c r="P123" s="34" t="s">
        <v>18</v>
      </c>
      <c r="Q123" s="34" t="s">
        <v>665</v>
      </c>
      <c r="R123" s="34"/>
      <c r="S123" s="34">
        <v>3</v>
      </c>
      <c r="T123" s="4" t="s">
        <v>541</v>
      </c>
      <c r="U123" s="34" t="s">
        <v>579</v>
      </c>
      <c r="V123" s="40" t="s">
        <v>297</v>
      </c>
      <c r="W123" s="40" t="s">
        <v>297</v>
      </c>
      <c r="X123" s="3">
        <v>9</v>
      </c>
      <c r="AB123" s="42" t="s">
        <v>669</v>
      </c>
    </row>
    <row r="124" spans="2:28">
      <c r="B124" s="8">
        <v>2</v>
      </c>
      <c r="F124" s="3" t="s">
        <v>346</v>
      </c>
      <c r="G124" s="3" t="s">
        <v>347</v>
      </c>
      <c r="H124" s="31">
        <v>23414</v>
      </c>
      <c r="I124" s="3" t="s">
        <v>350</v>
      </c>
      <c r="K124" s="3" t="s">
        <v>351</v>
      </c>
      <c r="L124" s="3" t="s">
        <v>9</v>
      </c>
      <c r="M124" s="3" t="s">
        <v>351</v>
      </c>
      <c r="O124" s="3">
        <v>2</v>
      </c>
      <c r="P124" s="35" t="s">
        <v>295</v>
      </c>
      <c r="Q124" s="35"/>
      <c r="R124" s="35"/>
      <c r="S124" s="35"/>
      <c r="T124" s="4" t="s">
        <v>352</v>
      </c>
      <c r="U124" s="35"/>
    </row>
    <row r="125" spans="2:28">
      <c r="B125" s="8">
        <v>3</v>
      </c>
      <c r="F125" s="3" t="s">
        <v>312</v>
      </c>
      <c r="G125" s="3" t="s">
        <v>313</v>
      </c>
      <c r="H125" s="31">
        <v>31559</v>
      </c>
      <c r="I125" s="3" t="s">
        <v>314</v>
      </c>
      <c r="K125" s="3" t="s">
        <v>315</v>
      </c>
      <c r="L125" s="3" t="s">
        <v>9</v>
      </c>
      <c r="M125" s="3" t="s">
        <v>315</v>
      </c>
      <c r="O125" s="3">
        <v>3</v>
      </c>
      <c r="P125" s="34" t="s">
        <v>6</v>
      </c>
      <c r="Q125" s="34"/>
      <c r="R125" s="34"/>
      <c r="S125" s="34"/>
      <c r="T125" s="4" t="s">
        <v>348</v>
      </c>
      <c r="U125" s="34"/>
    </row>
    <row r="126" spans="2:28">
      <c r="B126" s="8">
        <v>4</v>
      </c>
      <c r="F126" s="3" t="s">
        <v>329</v>
      </c>
      <c r="G126" s="3" t="s">
        <v>330</v>
      </c>
      <c r="H126" s="33" t="s">
        <v>331</v>
      </c>
      <c r="I126" s="3" t="s">
        <v>332</v>
      </c>
      <c r="K126" s="3" t="s">
        <v>333</v>
      </c>
      <c r="L126" s="3" t="s">
        <v>9</v>
      </c>
      <c r="M126" s="3" t="s">
        <v>333</v>
      </c>
      <c r="O126" s="3">
        <v>3</v>
      </c>
      <c r="P126" s="34" t="s">
        <v>6</v>
      </c>
      <c r="Q126" s="34"/>
      <c r="R126" s="34"/>
      <c r="S126" s="34"/>
      <c r="T126" s="4" t="s">
        <v>334</v>
      </c>
      <c r="U126" s="34"/>
    </row>
    <row r="127" spans="2:28">
      <c r="B127" s="8">
        <v>5</v>
      </c>
      <c r="F127" s="3" t="s">
        <v>340</v>
      </c>
      <c r="G127" s="17" t="s">
        <v>341</v>
      </c>
      <c r="H127" s="33" t="s">
        <v>342</v>
      </c>
      <c r="I127" s="3" t="s">
        <v>332</v>
      </c>
      <c r="K127" s="3" t="s">
        <v>344</v>
      </c>
      <c r="L127" s="3" t="s">
        <v>9</v>
      </c>
      <c r="M127" s="3" t="s">
        <v>344</v>
      </c>
      <c r="O127" s="3">
        <v>5</v>
      </c>
      <c r="P127" s="34" t="s">
        <v>29</v>
      </c>
      <c r="Q127" s="34"/>
      <c r="R127" s="34"/>
      <c r="S127" s="34"/>
      <c r="T127" s="4" t="s">
        <v>343</v>
      </c>
      <c r="U127" s="34"/>
    </row>
    <row r="128" spans="2:28">
      <c r="B128" s="8">
        <v>6</v>
      </c>
      <c r="F128" s="3" t="s">
        <v>380</v>
      </c>
      <c r="G128" s="3" t="s">
        <v>381</v>
      </c>
      <c r="H128" s="31">
        <v>2702</v>
      </c>
      <c r="I128" s="3" t="s">
        <v>382</v>
      </c>
      <c r="K128" s="3" t="s">
        <v>383</v>
      </c>
      <c r="L128" s="3" t="s">
        <v>25</v>
      </c>
      <c r="M128" s="3" t="s">
        <v>434</v>
      </c>
      <c r="O128" s="3">
        <v>3</v>
      </c>
      <c r="P128" s="34" t="s">
        <v>6</v>
      </c>
      <c r="Q128" s="34"/>
      <c r="R128" s="34"/>
      <c r="S128" s="34"/>
      <c r="T128" s="4" t="s">
        <v>384</v>
      </c>
      <c r="U128" s="34"/>
      <c r="AB128" s="42" t="s">
        <v>391</v>
      </c>
    </row>
    <row r="129" spans="2:29">
      <c r="B129" s="8">
        <v>7</v>
      </c>
      <c r="F129" s="3" t="s">
        <v>446</v>
      </c>
      <c r="G129" s="3" t="s">
        <v>447</v>
      </c>
      <c r="H129" s="31">
        <v>27692</v>
      </c>
      <c r="I129" s="3" t="s">
        <v>444</v>
      </c>
      <c r="K129" s="3" t="s">
        <v>443</v>
      </c>
      <c r="L129" s="3" t="s">
        <v>25</v>
      </c>
      <c r="M129" s="3" t="s">
        <v>448</v>
      </c>
      <c r="O129" s="3">
        <v>4</v>
      </c>
      <c r="P129" s="34" t="s">
        <v>18</v>
      </c>
      <c r="Q129" s="34"/>
      <c r="R129" s="34"/>
      <c r="S129" s="34"/>
      <c r="T129" s="4" t="s">
        <v>449</v>
      </c>
      <c r="U129" s="34"/>
      <c r="AB129" s="42" t="s">
        <v>450</v>
      </c>
    </row>
    <row r="130" spans="2:29">
      <c r="B130" s="8">
        <v>8</v>
      </c>
      <c r="F130" s="3" t="s">
        <v>491</v>
      </c>
      <c r="G130" s="3" t="s">
        <v>492</v>
      </c>
      <c r="H130" s="31">
        <v>43313</v>
      </c>
      <c r="I130" s="3" t="s">
        <v>493</v>
      </c>
      <c r="K130" s="3" t="s">
        <v>441</v>
      </c>
      <c r="L130" s="3" t="s">
        <v>9</v>
      </c>
      <c r="M130" s="3" t="s">
        <v>351</v>
      </c>
      <c r="O130" s="3">
        <v>2</v>
      </c>
      <c r="P130" s="34" t="s">
        <v>295</v>
      </c>
      <c r="Q130" s="34"/>
      <c r="R130" s="34"/>
      <c r="S130" s="34"/>
      <c r="T130" s="4" t="s">
        <v>494</v>
      </c>
      <c r="U130" s="34"/>
    </row>
    <row r="131" spans="2:29">
      <c r="B131" s="8">
        <v>9</v>
      </c>
      <c r="F131" s="3" t="s">
        <v>466</v>
      </c>
      <c r="G131" s="3" t="s">
        <v>467</v>
      </c>
      <c r="H131" s="33" t="s">
        <v>468</v>
      </c>
      <c r="I131" s="3" t="s">
        <v>469</v>
      </c>
      <c r="K131" s="3" t="s">
        <v>470</v>
      </c>
      <c r="L131" s="3" t="s">
        <v>25</v>
      </c>
      <c r="M131" s="3" t="s">
        <v>465</v>
      </c>
      <c r="O131" s="3">
        <v>4</v>
      </c>
      <c r="P131" s="34" t="s">
        <v>18</v>
      </c>
      <c r="Q131" s="34"/>
      <c r="R131" s="34"/>
      <c r="S131" s="34"/>
      <c r="T131" s="4" t="s">
        <v>471</v>
      </c>
      <c r="U131" s="34"/>
    </row>
    <row r="132" spans="2:29">
      <c r="B132" s="8">
        <v>10</v>
      </c>
      <c r="F132" s="3" t="s">
        <v>355</v>
      </c>
      <c r="G132" s="3" t="s">
        <v>356</v>
      </c>
      <c r="H132" s="33" t="s">
        <v>357</v>
      </c>
      <c r="I132" s="3" t="s">
        <v>358</v>
      </c>
      <c r="K132" s="3" t="s">
        <v>359</v>
      </c>
      <c r="L132" s="3" t="s">
        <v>9</v>
      </c>
      <c r="M132" s="3" t="s">
        <v>359</v>
      </c>
      <c r="O132" s="3">
        <v>3</v>
      </c>
      <c r="P132" s="34" t="s">
        <v>6</v>
      </c>
      <c r="Q132" s="34"/>
      <c r="R132" s="34"/>
      <c r="S132" s="34"/>
      <c r="T132" s="4" t="s">
        <v>354</v>
      </c>
      <c r="U132" s="34"/>
      <c r="AB132" s="42" t="s">
        <v>393</v>
      </c>
    </row>
    <row r="133" spans="2:29">
      <c r="B133" s="8">
        <v>11</v>
      </c>
      <c r="F133" s="3" t="s">
        <v>419</v>
      </c>
      <c r="G133" s="3" t="s">
        <v>420</v>
      </c>
      <c r="H133" s="31">
        <v>39340</v>
      </c>
      <c r="I133" s="3" t="s">
        <v>424</v>
      </c>
      <c r="K133" s="3" t="s">
        <v>422</v>
      </c>
      <c r="L133" s="3" t="s">
        <v>25</v>
      </c>
      <c r="M133" s="3" t="s">
        <v>422</v>
      </c>
      <c r="O133" s="3">
        <v>4</v>
      </c>
      <c r="P133" s="34" t="s">
        <v>22</v>
      </c>
      <c r="Q133" s="34"/>
      <c r="R133" s="34"/>
      <c r="S133" s="34"/>
      <c r="T133" s="4" t="s">
        <v>421</v>
      </c>
      <c r="U133" s="34"/>
      <c r="AB133" s="42" t="s">
        <v>423</v>
      </c>
      <c r="AC133" s="4" t="s">
        <v>425</v>
      </c>
    </row>
    <row r="134" spans="2:29">
      <c r="B134" s="8">
        <v>12</v>
      </c>
      <c r="F134" s="3" t="s">
        <v>456</v>
      </c>
      <c r="G134" s="3" t="s">
        <v>457</v>
      </c>
      <c r="H134" s="33" t="s">
        <v>458</v>
      </c>
      <c r="I134" s="3" t="s">
        <v>459</v>
      </c>
      <c r="K134" s="3" t="s">
        <v>455</v>
      </c>
      <c r="L134" s="3" t="s">
        <v>25</v>
      </c>
      <c r="M134" s="3" t="s">
        <v>333</v>
      </c>
      <c r="O134" s="3">
        <v>3</v>
      </c>
      <c r="P134" s="34" t="s">
        <v>6</v>
      </c>
      <c r="Q134" s="34"/>
      <c r="R134" s="34"/>
      <c r="S134" s="34"/>
      <c r="T134" s="4" t="s">
        <v>460</v>
      </c>
      <c r="U134" s="34"/>
    </row>
    <row r="151" spans="2:8">
      <c r="F151" s="4"/>
    </row>
    <row r="153" spans="2:8">
      <c r="B153" s="37" t="s">
        <v>617</v>
      </c>
    </row>
    <row r="154" spans="2:8">
      <c r="F154" s="4" t="s">
        <v>582</v>
      </c>
    </row>
    <row r="155" spans="2:8">
      <c r="F155" s="4" t="s">
        <v>583</v>
      </c>
      <c r="H155" s="38" t="s">
        <v>585</v>
      </c>
    </row>
    <row r="156" spans="2:8">
      <c r="F156" s="39" t="s">
        <v>584</v>
      </c>
      <c r="H156" s="38" t="s">
        <v>618</v>
      </c>
    </row>
    <row r="157" spans="2:8">
      <c r="F157" s="4"/>
      <c r="H157" s="38"/>
    </row>
    <row r="158" spans="2:8">
      <c r="F158" s="4"/>
      <c r="H158" s="38"/>
    </row>
    <row r="159" spans="2:8">
      <c r="F159" s="4"/>
      <c r="H159" s="38"/>
    </row>
    <row r="160" spans="2:8">
      <c r="F160" s="4"/>
      <c r="H160" s="38"/>
    </row>
    <row r="161" spans="6:8">
      <c r="F161" s="4"/>
      <c r="H161" s="38"/>
    </row>
    <row r="162" spans="6:8">
      <c r="F162" s="4"/>
      <c r="H162" s="38"/>
    </row>
    <row r="163" spans="6:8">
      <c r="F163" s="4"/>
      <c r="H163" s="38"/>
    </row>
  </sheetData>
  <sortState xmlns:xlrd2="http://schemas.microsoft.com/office/spreadsheetml/2017/richdata2" ref="A11:AD80">
    <sortCondition ref="B11:B80"/>
    <sortCondition ref="M11:M80"/>
    <sortCondition ref="H11:H80"/>
  </sortState>
  <mergeCells count="7">
    <mergeCell ref="Y9:Z9"/>
    <mergeCell ref="K8:P8"/>
    <mergeCell ref="Q4:S4"/>
    <mergeCell ref="Q5:S5"/>
    <mergeCell ref="Q6:S6"/>
    <mergeCell ref="Q7:S7"/>
    <mergeCell ref="Q8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0 Index to worksheets</vt:lpstr>
      <vt:lpstr>1 Bungart positions</vt:lpstr>
      <vt:lpstr>2 Aloril's maxDTS data</vt:lpstr>
      <vt:lpstr>3 Some Aloril %s</vt:lpstr>
      <vt:lpstr>4 0-1-3 quadratic interpolation</vt:lpstr>
      <vt:lpstr>5 Scoring Lasker Chess</vt:lpstr>
      <vt:lpstr>6 HHdbV - White gives the stale</vt:lpstr>
      <vt:lpstr>7 Selman bk 'Reciprocal Stale's</vt:lpstr>
      <vt:lpstr>8 Some 'core stalemate forces'</vt:lpstr>
      <vt:lpstr>'2 Aloril''s maxDTS data'!all</vt:lpstr>
      <vt:lpstr>'3 Some Aloril %s'!all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dcterms:created xsi:type="dcterms:W3CDTF">2019-06-08T09:08:24Z</dcterms:created>
  <dcterms:modified xsi:type="dcterms:W3CDTF">2020-03-06T10:44:22Z</dcterms:modified>
</cp:coreProperties>
</file>