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1.4\WSCC2019\"/>
    </mc:Choice>
  </mc:AlternateContent>
  <xr:revisionPtr revIDLastSave="0" documentId="13_ncr:1_{129741B2-50E2-45CB-83A0-D20D868D54A3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ction" sheetId="4" r:id="rId1"/>
    <sheet name="WSCC 2019 Participants" sheetId="1" r:id="rId2"/>
    <sheet name="WSCC 2019 Games" sheetId="8" r:id="rId3"/>
    <sheet name="WSCC 2019 Results" sheetId="6" r:id="rId4"/>
  </sheets>
  <definedNames>
    <definedName name="oppav">#REF!</definedName>
    <definedName name="oppav2">#REF!</definedName>
    <definedName name="selfav">#REF!</definedName>
    <definedName name="selfav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6" l="1"/>
  <c r="P11" i="6"/>
  <c r="P9" i="6"/>
  <c r="P8" i="6"/>
  <c r="P7" i="6"/>
  <c r="C16" i="8" l="1"/>
  <c r="C18" i="8"/>
  <c r="C21" i="8" s="1"/>
  <c r="C23" i="8" s="1"/>
  <c r="C25" i="8" s="1"/>
  <c r="C28" i="8" s="1"/>
  <c r="C30" i="8" s="1"/>
  <c r="C32" i="8" s="1"/>
  <c r="C35" i="8" s="1"/>
  <c r="C14" i="8"/>
  <c r="C17" i="8" s="1"/>
  <c r="C20" i="8" s="1"/>
  <c r="C22" i="8" s="1"/>
  <c r="C24" i="8" s="1"/>
  <c r="C26" i="8" s="1"/>
  <c r="C29" i="8" s="1"/>
  <c r="C31" i="8" s="1"/>
  <c r="C34" i="8" s="1"/>
  <c r="C4" i="4" l="1"/>
</calcChain>
</file>

<file path=xl/sharedStrings.xml><?xml version="1.0" encoding="utf-8"?>
<sst xmlns="http://schemas.openxmlformats.org/spreadsheetml/2006/main" count="524" uniqueCount="259">
  <si>
    <t>Program</t>
  </si>
  <si>
    <t>JONNY</t>
  </si>
  <si>
    <t>SHREDDER</t>
  </si>
  <si>
    <t>DE</t>
  </si>
  <si>
    <t>Johannes Zwanzger</t>
  </si>
  <si>
    <t>Stefan Meyer-Kahlen</t>
  </si>
  <si>
    <t>#</t>
  </si>
  <si>
    <t>W</t>
  </si>
  <si>
    <t>D</t>
  </si>
  <si>
    <t>L</t>
  </si>
  <si>
    <t>r1</t>
  </si>
  <si>
    <t>r2</t>
  </si>
  <si>
    <t>r3</t>
  </si>
  <si>
    <t>r4</t>
  </si>
  <si>
    <t>r5</t>
  </si>
  <si>
    <t>Author(s)</t>
  </si>
  <si>
    <t>Operator</t>
  </si>
  <si>
    <t>Done?</t>
  </si>
  <si>
    <t>Action</t>
  </si>
  <si>
    <t>WCCC Report</t>
  </si>
  <si>
    <t>Data</t>
  </si>
  <si>
    <t>1.1.1</t>
  </si>
  <si>
    <t>Per-round games and results</t>
  </si>
  <si>
    <t>1.1.2</t>
  </si>
  <si>
    <t>Programs and participants table</t>
  </si>
  <si>
    <t>1.1.3</t>
  </si>
  <si>
    <t>Cross-table of results</t>
  </si>
  <si>
    <t>1.1.4</t>
  </si>
  <si>
    <t>Per-round opponents, colours and game-scores</t>
  </si>
  <si>
    <t>1.1.5</t>
  </si>
  <si>
    <t>Per-round accumulating scores</t>
  </si>
  <si>
    <t>2.1.1</t>
  </si>
  <si>
    <t>2.1.2</t>
  </si>
  <si>
    <t>2.1.3</t>
  </si>
  <si>
    <t>2.1.4</t>
  </si>
  <si>
    <t>2.1.5</t>
  </si>
  <si>
    <t>WCSC Report</t>
  </si>
  <si>
    <t>Text</t>
  </si>
  <si>
    <t>1.2.1</t>
  </si>
  <si>
    <t>Systematic edits: White, king, kingside, endgame, spellcheck</t>
  </si>
  <si>
    <t>1.2.2</t>
  </si>
  <si>
    <t>Linear pass #1</t>
  </si>
  <si>
    <t>2.2.1</t>
  </si>
  <si>
    <t>2.2.2</t>
  </si>
  <si>
    <t>Graphics</t>
  </si>
  <si>
    <t>1.3.1</t>
  </si>
  <si>
    <t>Photos</t>
  </si>
  <si>
    <t>1.3.2</t>
  </si>
  <si>
    <t>1.3.1.1</t>
  </si>
  <si>
    <t>1.3.1.2</t>
  </si>
  <si>
    <t>Participants in action</t>
  </si>
  <si>
    <t>1.3.1.3</t>
  </si>
  <si>
    <t>Presentation of the trophy</t>
  </si>
  <si>
    <t>2.3.1</t>
  </si>
  <si>
    <t>3.2.1.2</t>
  </si>
  <si>
    <t>2.3.1.1</t>
  </si>
  <si>
    <t>2.3.1.3</t>
  </si>
  <si>
    <t>2.3.2</t>
  </si>
  <si>
    <t>1.3.2.1</t>
  </si>
  <si>
    <t>2.3.2.1</t>
  </si>
  <si>
    <t>1.1.2.1</t>
  </si>
  <si>
    <t>1.1.4.1</t>
  </si>
  <si>
    <t>Double-check</t>
  </si>
  <si>
    <t>1.1.5.1</t>
  </si>
  <si>
    <t>In-text data</t>
  </si>
  <si>
    <t>1.1.2.2</t>
  </si>
  <si>
    <t>Standings</t>
  </si>
  <si>
    <t>2.1.2.1</t>
  </si>
  <si>
    <t>2.1.2.2</t>
  </si>
  <si>
    <t>1.3.2.2</t>
  </si>
  <si>
    <t>2.3.2.2</t>
  </si>
  <si>
    <t>1.1.2.1.1</t>
  </si>
  <si>
    <t>Checked against pgn of games</t>
  </si>
  <si>
    <t>1.1.2.2.1</t>
  </si>
  <si>
    <t>Checked against round by round evolving scores</t>
  </si>
  <si>
    <t>1.1.3.1</t>
  </si>
  <si>
    <t>Checked against in-text per-round game-scores</t>
  </si>
  <si>
    <t>2.1.2.1.1</t>
  </si>
  <si>
    <t>2.1.2.2.1</t>
  </si>
  <si>
    <t>2.1.3.1</t>
  </si>
  <si>
    <t>2.1.4.1</t>
  </si>
  <si>
    <t>2.1.5.1</t>
  </si>
  <si>
    <t>Systematic edits: White, king, kingside, he, his, endgame, spellcheck</t>
  </si>
  <si>
    <t>Auxiliary inputs handled:</t>
  </si>
  <si>
    <t>2.4.1</t>
  </si>
  <si>
    <t>Game and position analysis</t>
  </si>
  <si>
    <t>Positions</t>
  </si>
  <si>
    <t>Position sets</t>
  </si>
  <si>
    <t>Positions and position-sets</t>
  </si>
  <si>
    <t>2.3.2.2.1</t>
  </si>
  <si>
    <t>Trio 1</t>
  </si>
  <si>
    <t>2.3.2.2.2</t>
  </si>
  <si>
    <t>Trio 2</t>
  </si>
  <si>
    <t>HIARCS: Harvey … via his Chess article and game 5.1</t>
  </si>
  <si>
    <t>2.4.2</t>
  </si>
  <si>
    <t>JONNY: Johannes Zwanzger … via Jan</t>
  </si>
  <si>
    <t>1.3.2.2.1</t>
  </si>
  <si>
    <t>1.3.2.2.2</t>
  </si>
  <si>
    <t>Positions … need to be noted in-text, in pgn and maybe in diagrams</t>
  </si>
  <si>
    <t>KOMODO</t>
  </si>
  <si>
    <t>THE BARON</t>
  </si>
  <si>
    <t>NED</t>
  </si>
  <si>
    <t>Richard Pijl</t>
  </si>
  <si>
    <t>Don Dailey, Larry Kaufman &amp; Mark Lefler</t>
  </si>
  <si>
    <t>Score</t>
  </si>
  <si>
    <t>J</t>
  </si>
  <si>
    <t>K</t>
  </si>
  <si>
    <t>ICGA: WCCC_2015 and WCSC_2015 reports - action</t>
  </si>
  <si>
    <t>When</t>
  </si>
  <si>
    <t>Checked against published scores</t>
  </si>
  <si>
    <t>1.3.2.2.3</t>
  </si>
  <si>
    <t>1.3.2.2.4</t>
  </si>
  <si>
    <t>1.3.2.2.5</t>
  </si>
  <si>
    <t>The nine participants</t>
  </si>
  <si>
    <t>The eight participants</t>
  </si>
  <si>
    <t>Play-off commentary from Jan/Jaap</t>
  </si>
  <si>
    <t>2.2.3</t>
  </si>
  <si>
    <t>Endgame</t>
  </si>
  <si>
    <t>Entries to the EGTZ</t>
  </si>
  <si>
    <t>Finalgen</t>
  </si>
  <si>
    <t>7-man EGTs</t>
  </si>
  <si>
    <t>6-man EGTs</t>
  </si>
  <si>
    <t>1.4.1</t>
  </si>
  <si>
    <t>1.4.1.1</t>
  </si>
  <si>
    <t>1.4.1.2</t>
  </si>
  <si>
    <t>1.4.1.3</t>
  </si>
  <si>
    <t>1.4.2</t>
  </si>
  <si>
    <t>DTM-optimality of 6m moves</t>
  </si>
  <si>
    <t>Finalgen EGT-generation</t>
  </si>
  <si>
    <t>1.4.3</t>
  </si>
  <si>
    <t>2.6.1</t>
  </si>
  <si>
    <t>2.6.1.1</t>
  </si>
  <si>
    <t>2.6.1.2</t>
  </si>
  <si>
    <t>2.6.1.3</t>
  </si>
  <si>
    <t>2.6.2</t>
  </si>
  <si>
    <t>2.6.3</t>
  </si>
  <si>
    <t>id</t>
  </si>
  <si>
    <t>S</t>
  </si>
  <si>
    <t>CHIRON</t>
  </si>
  <si>
    <t>C</t>
  </si>
  <si>
    <t>r6</t>
  </si>
  <si>
    <t>r7</t>
  </si>
  <si>
    <t>½</t>
  </si>
  <si>
    <t>Kb0</t>
  </si>
  <si>
    <t>3½</t>
  </si>
  <si>
    <t>2½</t>
  </si>
  <si>
    <t>4½</t>
  </si>
  <si>
    <t>1½</t>
  </si>
  <si>
    <t>cross-table</t>
  </si>
  <si>
    <t>round-by-round scores</t>
  </si>
  <si>
    <t>progress</t>
  </si>
  <si>
    <t>Kb½</t>
  </si>
  <si>
    <t>Jw½</t>
  </si>
  <si>
    <t>Cb½</t>
  </si>
  <si>
    <t>Sw½</t>
  </si>
  <si>
    <t>Sb½</t>
  </si>
  <si>
    <t>Kw½</t>
  </si>
  <si>
    <t>Cw½</t>
  </si>
  <si>
    <t>IT</t>
  </si>
  <si>
    <t>Ubaldo Andrea Farina</t>
  </si>
  <si>
    <t>GINKGO</t>
  </si>
  <si>
    <t>G</t>
  </si>
  <si>
    <t>r8</t>
  </si>
  <si>
    <t>r9</t>
  </si>
  <si>
    <t>5½</t>
  </si>
  <si>
    <t>T</t>
  </si>
  <si>
    <t>Cb0</t>
  </si>
  <si>
    <t>Jb½</t>
  </si>
  <si>
    <t>Gw½</t>
  </si>
  <si>
    <t>Jw0</t>
  </si>
  <si>
    <t>Gb½</t>
  </si>
  <si>
    <t>Frank Schneider</t>
  </si>
  <si>
    <t>r10</t>
  </si>
  <si>
    <t>Sw1</t>
  </si>
  <si>
    <t>Gb1</t>
  </si>
  <si>
    <t>½½</t>
  </si>
  <si>
    <t>0½</t>
  </si>
  <si>
    <t>½1</t>
  </si>
  <si>
    <t>½0</t>
  </si>
  <si>
    <t>01</t>
  </si>
  <si>
    <t>Kw1</t>
  </si>
  <si>
    <t>bye</t>
  </si>
  <si>
    <t>Jb0</t>
  </si>
  <si>
    <t>Cw1</t>
  </si>
  <si>
    <t>ICGA WSCC 2019: participants</t>
  </si>
  <si>
    <t>r</t>
  </si>
  <si>
    <t>g</t>
  </si>
  <si>
    <t>ECO</t>
  </si>
  <si>
    <t>B85</t>
  </si>
  <si>
    <t>D12</t>
  </si>
  <si>
    <t>A29</t>
  </si>
  <si>
    <t>B90</t>
  </si>
  <si>
    <t>D10</t>
  </si>
  <si>
    <t>A28</t>
  </si>
  <si>
    <t>B47</t>
  </si>
  <si>
    <t>B09</t>
  </si>
  <si>
    <t>E00</t>
  </si>
  <si>
    <t>E11</t>
  </si>
  <si>
    <t>D46</t>
  </si>
  <si>
    <t>B67</t>
  </si>
  <si>
    <t>E10</t>
  </si>
  <si>
    <t>B10</t>
  </si>
  <si>
    <t>B06</t>
  </si>
  <si>
    <t>D45</t>
  </si>
  <si>
    <t>E97</t>
  </si>
  <si>
    <t>B49</t>
  </si>
  <si>
    <t>B69</t>
  </si>
  <si>
    <t>Res.</t>
  </si>
  <si>
    <t>½-½</t>
  </si>
  <si>
    <t>0-1</t>
  </si>
  <si>
    <t>1-0</t>
  </si>
  <si>
    <t>7m</t>
  </si>
  <si>
    <t>6m</t>
  </si>
  <si>
    <t>—</t>
  </si>
  <si>
    <t>52b</t>
  </si>
  <si>
    <t>70b</t>
  </si>
  <si>
    <t>#m</t>
  </si>
  <si>
    <t>38w</t>
  </si>
  <si>
    <t>Wh.</t>
  </si>
  <si>
    <t>Bl.</t>
  </si>
  <si>
    <t>41b</t>
  </si>
  <si>
    <t>34b</t>
  </si>
  <si>
    <t>32b</t>
  </si>
  <si>
    <t>———</t>
  </si>
  <si>
    <t>73w, ½-½</t>
  </si>
  <si>
    <t>54b, 1-0</t>
  </si>
  <si>
    <t>Opening</t>
  </si>
  <si>
    <t>Queen's Gambit Declined Slav</t>
  </si>
  <si>
    <t>Sicilian, Najdorf</t>
  </si>
  <si>
    <t>English Opening, Four Knights, Kingside Fianchetto: 1...e5 2.Nc3 Nc6 3.Nf3 Nf6 4.g3</t>
  </si>
  <si>
    <t xml:space="preserve"> Sicilian, Taimanov (Bastrikov) variation</t>
  </si>
  <si>
    <t xml:space="preserve"> Pirc, Austrian attack</t>
  </si>
  <si>
    <t>Caro-Kann Defence</t>
  </si>
  <si>
    <t>Robatsch (Modern) Defence, including Monkey's Bum</t>
  </si>
  <si>
    <t>Sicilian, Taimanov Variation</t>
  </si>
  <si>
    <t>Queen's Gambit Declined; Semi-Slav 6.Bd3</t>
  </si>
  <si>
    <t>Queen's Gambit Declined; Semi-Slav 5.e3</t>
  </si>
  <si>
    <t>Queen's Pawn Game (including Neo-Indian Attack, Trompowsky Attack, Catalan Opening and others)</t>
  </si>
  <si>
    <t>Bogo-Indian Defence</t>
  </si>
  <si>
    <t>Queen's Pawn Game 3.Nf3</t>
  </si>
  <si>
    <t>1. … e5 2.Nc3 Nc6 3.Nf3 Nf6 4.g3</t>
  </si>
  <si>
    <t>English Opening, Four Knights, Kingside Fianchetto:</t>
  </si>
  <si>
    <t>with …Qc7 and …Nc6</t>
  </si>
  <si>
    <t>Sicilian, Scheveningen, Classical Variation</t>
  </si>
  <si>
    <t>1...e5 2.Nc3 Nc6 3.Nf3 Nf6 (without 4.g3)</t>
  </si>
  <si>
    <t>English Opening, Four Knights System:</t>
  </si>
  <si>
    <t>7...a6 defence, 8...Bd7</t>
  </si>
  <si>
    <t>Sicilian, Richter–Rauzer, Rauzer Attack,</t>
  </si>
  <si>
    <t>(Yugoslav Attack / Mar del Plata Variation)</t>
  </si>
  <si>
    <t>King's Indian, Orthodox, Aronin–Taimanov Variation</t>
  </si>
  <si>
    <t>7...a6 defence, 11.Bxf6</t>
  </si>
  <si>
    <t>Perf. %</t>
  </si>
  <si>
    <t>FGen</t>
  </si>
  <si>
    <t>US</t>
  </si>
  <si>
    <t>CC</t>
  </si>
  <si>
    <t>Wolfgang Zugrav</t>
  </si>
  <si>
    <t>Erdogan Günes</t>
  </si>
  <si>
    <t>ICGA WSCC 2019: Results</t>
  </si>
  <si>
    <t>ICGA WSCC 2019: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</si>
</sst>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yyyy\-mm\-dd;@"/>
    <numFmt numFmtId="166" formatCode="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8764000366222"/>
      </bottom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hair">
        <color theme="0" tint="-0.14996795556505021"/>
      </left>
      <right/>
      <top style="thin">
        <color theme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1"/>
      </top>
      <bottom style="thin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hair">
        <color theme="0" tint="-0.14996795556505021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0" xfId="0" applyFont="1" applyBorder="1" applyAlignment="1">
      <alignment vertical="top"/>
    </xf>
    <xf numFmtId="164" fontId="7" fillId="0" borderId="6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164" fontId="7" fillId="0" borderId="1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1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0" fontId="6" fillId="0" borderId="24" xfId="0" applyFont="1" applyBorder="1" applyAlignment="1">
      <alignment vertical="top"/>
    </xf>
    <xf numFmtId="0" fontId="6" fillId="0" borderId="32" xfId="0" applyNumberFormat="1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17" xfId="0" applyNumberFormat="1" applyFont="1" applyBorder="1" applyAlignment="1">
      <alignment horizontal="left" vertical="top"/>
    </xf>
    <xf numFmtId="0" fontId="6" fillId="0" borderId="25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3" borderId="32" xfId="0" applyFont="1" applyFill="1" applyBorder="1" applyAlignment="1">
      <alignment horizontal="left" vertical="top" wrapText="1"/>
    </xf>
    <xf numFmtId="0" fontId="6" fillId="0" borderId="17" xfId="0" applyNumberFormat="1" applyFont="1" applyBorder="1" applyAlignment="1">
      <alignment horizontal="center" vertical="top"/>
    </xf>
    <xf numFmtId="0" fontId="7" fillId="0" borderId="3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40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1" fontId="7" fillId="0" borderId="18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31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1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0" borderId="8" xfId="0" quotePrefix="1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64" fontId="7" fillId="0" borderId="1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7" fillId="0" borderId="2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1" fontId="7" fillId="0" borderId="8" xfId="0" quotePrefix="1" applyNumberFormat="1" applyFont="1" applyBorder="1" applyAlignment="1">
      <alignment horizontal="center" vertical="top"/>
    </xf>
    <xf numFmtId="164" fontId="7" fillId="0" borderId="29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1" fontId="7" fillId="0" borderId="12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top"/>
    </xf>
    <xf numFmtId="0" fontId="7" fillId="0" borderId="12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11" xfId="0" applyFont="1" applyBorder="1" applyAlignment="1">
      <alignment horizontal="center" vertical="top"/>
    </xf>
    <xf numFmtId="1" fontId="9" fillId="0" borderId="31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11" xfId="0" applyFont="1" applyBorder="1" applyAlignment="1">
      <alignment vertical="top"/>
    </xf>
    <xf numFmtId="0" fontId="9" fillId="0" borderId="1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2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7" fillId="2" borderId="34" xfId="0" applyNumberFormat="1" applyFont="1" applyFill="1" applyBorder="1" applyAlignment="1">
      <alignment horizontal="center" vertical="top"/>
    </xf>
    <xf numFmtId="0" fontId="7" fillId="2" borderId="35" xfId="0" applyNumberFormat="1" applyFont="1" applyFill="1" applyBorder="1" applyAlignment="1">
      <alignment horizontal="center" vertical="top"/>
    </xf>
    <xf numFmtId="0" fontId="7" fillId="2" borderId="36" xfId="0" applyNumberFormat="1" applyFont="1" applyFill="1" applyBorder="1" applyAlignment="1">
      <alignment horizontal="center" vertical="top"/>
    </xf>
    <xf numFmtId="0" fontId="7" fillId="2" borderId="37" xfId="0" applyNumberFormat="1" applyFont="1" applyFill="1" applyBorder="1" applyAlignment="1">
      <alignment horizontal="center" vertical="top"/>
    </xf>
    <xf numFmtId="0" fontId="7" fillId="2" borderId="38" xfId="0" applyNumberFormat="1" applyFont="1" applyFill="1" applyBorder="1" applyAlignment="1">
      <alignment horizontal="center" vertical="top"/>
    </xf>
    <xf numFmtId="0" fontId="7" fillId="2" borderId="39" xfId="0" applyNumberFormat="1" applyFont="1" applyFill="1" applyBorder="1" applyAlignment="1">
      <alignment horizontal="center" vertical="top"/>
    </xf>
    <xf numFmtId="1" fontId="7" fillId="0" borderId="19" xfId="0" applyNumberFormat="1" applyFont="1" applyBorder="1" applyAlignment="1">
      <alignment horizontal="center" vertical="top"/>
    </xf>
    <xf numFmtId="1" fontId="7" fillId="0" borderId="26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top"/>
    </xf>
    <xf numFmtId="0" fontId="7" fillId="2" borderId="35" xfId="0" applyNumberFormat="1" applyFont="1" applyFill="1" applyBorder="1" applyAlignment="1">
      <alignment horizontal="center" vertical="top"/>
    </xf>
    <xf numFmtId="0" fontId="7" fillId="2" borderId="36" xfId="0" applyNumberFormat="1" applyFont="1" applyFill="1" applyBorder="1" applyAlignment="1">
      <alignment horizontal="center" vertical="top"/>
    </xf>
    <xf numFmtId="0" fontId="7" fillId="2" borderId="37" xfId="0" applyNumberFormat="1" applyFont="1" applyFill="1" applyBorder="1" applyAlignment="1">
      <alignment horizontal="center" vertical="top"/>
    </xf>
    <xf numFmtId="0" fontId="7" fillId="2" borderId="38" xfId="0" applyNumberFormat="1" applyFont="1" applyFill="1" applyBorder="1" applyAlignment="1">
      <alignment horizontal="center" vertical="top"/>
    </xf>
    <xf numFmtId="0" fontId="7" fillId="2" borderId="39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zoomScale="85" zoomScaleNormal="85" workbookViewId="0">
      <pane xSplit="4" ySplit="6" topLeftCell="E9" activePane="bottomRight" state="frozen"/>
      <selection pane="topRight" activeCell="E1" sqref="E1"/>
      <selection pane="bottomLeft" activeCell="A7" sqref="A7"/>
      <selection pane="bottomRight" activeCell="D9" sqref="D9"/>
    </sheetView>
  </sheetViews>
  <sheetFormatPr defaultRowHeight="15" x14ac:dyDescent="0.25"/>
  <cols>
    <col min="1" max="1" width="1.7109375" customWidth="1"/>
    <col min="2" max="2" width="10.7109375" style="6" customWidth="1"/>
    <col min="3" max="3" width="7.7109375" style="4" customWidth="1"/>
    <col min="4" max="4" width="10.7109375" style="10" customWidth="1"/>
    <col min="5" max="9" width="2.7109375" customWidth="1"/>
  </cols>
  <sheetData>
    <row r="1" spans="1:10" ht="18.75" x14ac:dyDescent="0.3">
      <c r="A1" s="2" t="s">
        <v>107</v>
      </c>
    </row>
    <row r="4" spans="1:10" x14ac:dyDescent="0.25">
      <c r="C4" s="4">
        <f>SUM(C7:C132)</f>
        <v>34</v>
      </c>
    </row>
    <row r="5" spans="1:10" s="3" customFormat="1" ht="15.75" x14ac:dyDescent="0.25">
      <c r="B5" s="7" t="s">
        <v>6</v>
      </c>
      <c r="C5" s="5" t="s">
        <v>17</v>
      </c>
      <c r="D5" s="11" t="s">
        <v>108</v>
      </c>
      <c r="E5" s="3" t="s">
        <v>18</v>
      </c>
    </row>
    <row r="7" spans="1:10" s="1" customFormat="1" x14ac:dyDescent="0.25">
      <c r="B7" s="8">
        <v>1</v>
      </c>
      <c r="C7" s="9"/>
      <c r="D7" s="12"/>
      <c r="E7" s="1" t="s">
        <v>19</v>
      </c>
    </row>
    <row r="8" spans="1:10" x14ac:dyDescent="0.25">
      <c r="B8" s="6">
        <v>1.1000000000000001</v>
      </c>
      <c r="F8" t="s">
        <v>20</v>
      </c>
    </row>
    <row r="9" spans="1:10" x14ac:dyDescent="0.25">
      <c r="B9" s="6" t="s">
        <v>21</v>
      </c>
      <c r="G9" t="s">
        <v>24</v>
      </c>
    </row>
    <row r="10" spans="1:10" x14ac:dyDescent="0.25">
      <c r="B10" s="6" t="s">
        <v>23</v>
      </c>
      <c r="C10" s="4">
        <v>1</v>
      </c>
      <c r="H10" t="s">
        <v>64</v>
      </c>
    </row>
    <row r="11" spans="1:10" x14ac:dyDescent="0.25">
      <c r="B11" s="6" t="s">
        <v>60</v>
      </c>
      <c r="C11" s="4">
        <v>1</v>
      </c>
      <c r="I11" t="s">
        <v>22</v>
      </c>
    </row>
    <row r="12" spans="1:10" x14ac:dyDescent="0.25">
      <c r="B12" s="6" t="s">
        <v>71</v>
      </c>
      <c r="C12" s="4">
        <v>1</v>
      </c>
      <c r="J12" t="s">
        <v>109</v>
      </c>
    </row>
    <row r="13" spans="1:10" x14ac:dyDescent="0.25">
      <c r="B13" s="6" t="s">
        <v>65</v>
      </c>
      <c r="C13" s="4">
        <v>1</v>
      </c>
      <c r="I13" t="s">
        <v>66</v>
      </c>
    </row>
    <row r="14" spans="1:10" x14ac:dyDescent="0.25">
      <c r="B14" s="6" t="s">
        <v>73</v>
      </c>
      <c r="C14" s="4">
        <v>1</v>
      </c>
      <c r="J14" t="s">
        <v>74</v>
      </c>
    </row>
    <row r="15" spans="1:10" x14ac:dyDescent="0.25">
      <c r="B15" s="6" t="s">
        <v>25</v>
      </c>
      <c r="C15" s="4">
        <v>1</v>
      </c>
      <c r="G15" t="s">
        <v>26</v>
      </c>
    </row>
    <row r="16" spans="1:10" x14ac:dyDescent="0.25">
      <c r="B16" s="6" t="s">
        <v>75</v>
      </c>
      <c r="C16" s="4">
        <v>1</v>
      </c>
      <c r="H16" t="s">
        <v>76</v>
      </c>
    </row>
    <row r="17" spans="2:9" x14ac:dyDescent="0.25">
      <c r="B17" s="6" t="s">
        <v>27</v>
      </c>
      <c r="C17" s="4">
        <v>1</v>
      </c>
      <c r="G17" t="s">
        <v>28</v>
      </c>
    </row>
    <row r="18" spans="2:9" x14ac:dyDescent="0.25">
      <c r="B18" s="6" t="s">
        <v>61</v>
      </c>
      <c r="C18" s="4">
        <v>1</v>
      </c>
      <c r="H18" t="s">
        <v>76</v>
      </c>
    </row>
    <row r="19" spans="2:9" x14ac:dyDescent="0.25">
      <c r="B19" s="6" t="s">
        <v>29</v>
      </c>
      <c r="C19" s="4">
        <v>1</v>
      </c>
      <c r="G19" t="s">
        <v>30</v>
      </c>
    </row>
    <row r="20" spans="2:9" x14ac:dyDescent="0.25">
      <c r="B20" s="6" t="s">
        <v>63</v>
      </c>
      <c r="C20" s="4">
        <v>1</v>
      </c>
      <c r="H20" t="s">
        <v>62</v>
      </c>
    </row>
    <row r="21" spans="2:9" x14ac:dyDescent="0.25">
      <c r="B21" s="6">
        <v>1.2</v>
      </c>
      <c r="F21" t="s">
        <v>37</v>
      </c>
    </row>
    <row r="22" spans="2:9" x14ac:dyDescent="0.25">
      <c r="B22" s="6" t="s">
        <v>38</v>
      </c>
      <c r="G22" t="s">
        <v>39</v>
      </c>
    </row>
    <row r="23" spans="2:9" x14ac:dyDescent="0.25">
      <c r="B23" s="6" t="s">
        <v>40</v>
      </c>
      <c r="G23" t="s">
        <v>41</v>
      </c>
    </row>
    <row r="24" spans="2:9" x14ac:dyDescent="0.25">
      <c r="B24" s="6">
        <v>1.3</v>
      </c>
      <c r="F24" t="s">
        <v>44</v>
      </c>
    </row>
    <row r="25" spans="2:9" x14ac:dyDescent="0.25">
      <c r="B25" s="6" t="s">
        <v>45</v>
      </c>
      <c r="G25" t="s">
        <v>46</v>
      </c>
    </row>
    <row r="26" spans="2:9" x14ac:dyDescent="0.25">
      <c r="B26" s="6" t="s">
        <v>48</v>
      </c>
      <c r="H26" t="s">
        <v>113</v>
      </c>
    </row>
    <row r="27" spans="2:9" x14ac:dyDescent="0.25">
      <c r="B27" s="6" t="s">
        <v>49</v>
      </c>
      <c r="H27" t="s">
        <v>50</v>
      </c>
    </row>
    <row r="28" spans="2:9" x14ac:dyDescent="0.25">
      <c r="B28" s="6" t="s">
        <v>51</v>
      </c>
      <c r="H28" t="s">
        <v>52</v>
      </c>
    </row>
    <row r="29" spans="2:9" x14ac:dyDescent="0.25">
      <c r="B29" s="6" t="s">
        <v>47</v>
      </c>
      <c r="G29" t="s">
        <v>88</v>
      </c>
    </row>
    <row r="30" spans="2:9" x14ac:dyDescent="0.25">
      <c r="B30" s="6" t="s">
        <v>58</v>
      </c>
      <c r="H30" t="s">
        <v>86</v>
      </c>
    </row>
    <row r="31" spans="2:9" x14ac:dyDescent="0.25">
      <c r="B31" s="6" t="s">
        <v>69</v>
      </c>
      <c r="H31" t="s">
        <v>87</v>
      </c>
    </row>
    <row r="32" spans="2:9" x14ac:dyDescent="0.25">
      <c r="B32" s="6" t="s">
        <v>96</v>
      </c>
      <c r="I32" t="s">
        <v>90</v>
      </c>
    </row>
    <row r="33" spans="2:9" x14ac:dyDescent="0.25">
      <c r="B33" s="6" t="s">
        <v>97</v>
      </c>
      <c r="I33" t="s">
        <v>92</v>
      </c>
    </row>
    <row r="34" spans="2:9" x14ac:dyDescent="0.25">
      <c r="B34" s="6" t="s">
        <v>110</v>
      </c>
    </row>
    <row r="35" spans="2:9" x14ac:dyDescent="0.25">
      <c r="B35" s="6" t="s">
        <v>111</v>
      </c>
    </row>
    <row r="36" spans="2:9" x14ac:dyDescent="0.25">
      <c r="B36" s="6" t="s">
        <v>112</v>
      </c>
    </row>
    <row r="37" spans="2:9" x14ac:dyDescent="0.25">
      <c r="B37" s="6">
        <v>1.4</v>
      </c>
      <c r="F37" t="s">
        <v>117</v>
      </c>
    </row>
    <row r="38" spans="2:9" x14ac:dyDescent="0.25">
      <c r="B38" s="6" t="s">
        <v>122</v>
      </c>
      <c r="C38" s="4">
        <v>1</v>
      </c>
      <c r="G38" t="s">
        <v>118</v>
      </c>
    </row>
    <row r="39" spans="2:9" x14ac:dyDescent="0.25">
      <c r="B39" s="6" t="s">
        <v>123</v>
      </c>
      <c r="C39" s="4">
        <v>1</v>
      </c>
      <c r="H39" t="s">
        <v>119</v>
      </c>
    </row>
    <row r="40" spans="2:9" x14ac:dyDescent="0.25">
      <c r="B40" s="6" t="s">
        <v>124</v>
      </c>
      <c r="C40" s="4">
        <v>1</v>
      </c>
      <c r="H40" t="s">
        <v>120</v>
      </c>
    </row>
    <row r="41" spans="2:9" x14ac:dyDescent="0.25">
      <c r="B41" s="6" t="s">
        <v>125</v>
      </c>
      <c r="C41" s="4">
        <v>1</v>
      </c>
      <c r="H41" t="s">
        <v>121</v>
      </c>
    </row>
    <row r="42" spans="2:9" x14ac:dyDescent="0.25">
      <c r="B42" s="6" t="s">
        <v>126</v>
      </c>
      <c r="C42" s="4">
        <v>1</v>
      </c>
      <c r="G42" t="s">
        <v>127</v>
      </c>
    </row>
    <row r="43" spans="2:9" x14ac:dyDescent="0.25">
      <c r="B43" s="6" t="s">
        <v>129</v>
      </c>
      <c r="G43" t="s">
        <v>128</v>
      </c>
    </row>
    <row r="48" spans="2:9" s="1" customFormat="1" x14ac:dyDescent="0.25">
      <c r="B48" s="8">
        <v>2</v>
      </c>
      <c r="C48" s="9"/>
      <c r="D48" s="12"/>
      <c r="E48" s="1" t="s">
        <v>36</v>
      </c>
    </row>
    <row r="49" spans="2:10" x14ac:dyDescent="0.25">
      <c r="B49" s="6">
        <v>2.1</v>
      </c>
      <c r="F49" t="s">
        <v>20</v>
      </c>
    </row>
    <row r="50" spans="2:10" x14ac:dyDescent="0.25">
      <c r="B50" s="6" t="s">
        <v>31</v>
      </c>
      <c r="C50" s="4">
        <v>1</v>
      </c>
      <c r="G50" t="s">
        <v>24</v>
      </c>
    </row>
    <row r="51" spans="2:10" x14ac:dyDescent="0.25">
      <c r="B51" s="6" t="s">
        <v>32</v>
      </c>
      <c r="C51" s="4">
        <v>1</v>
      </c>
      <c r="H51" t="s">
        <v>64</v>
      </c>
    </row>
    <row r="52" spans="2:10" x14ac:dyDescent="0.25">
      <c r="B52" s="6" t="s">
        <v>67</v>
      </c>
      <c r="C52" s="4">
        <v>1</v>
      </c>
      <c r="I52" t="s">
        <v>22</v>
      </c>
    </row>
    <row r="53" spans="2:10" x14ac:dyDescent="0.25">
      <c r="B53" s="6" t="s">
        <v>77</v>
      </c>
      <c r="C53" s="4">
        <v>1</v>
      </c>
      <c r="J53" t="s">
        <v>72</v>
      </c>
    </row>
    <row r="54" spans="2:10" x14ac:dyDescent="0.25">
      <c r="B54" s="6" t="s">
        <v>68</v>
      </c>
      <c r="C54" s="4">
        <v>1</v>
      </c>
      <c r="I54" t="s">
        <v>66</v>
      </c>
    </row>
    <row r="55" spans="2:10" x14ac:dyDescent="0.25">
      <c r="B55" s="6" t="s">
        <v>78</v>
      </c>
      <c r="C55" s="4">
        <v>1</v>
      </c>
      <c r="J55" t="s">
        <v>74</v>
      </c>
    </row>
    <row r="56" spans="2:10" x14ac:dyDescent="0.25">
      <c r="B56" s="6" t="s">
        <v>33</v>
      </c>
      <c r="C56" s="4">
        <v>1</v>
      </c>
      <c r="G56" t="s">
        <v>26</v>
      </c>
    </row>
    <row r="57" spans="2:10" x14ac:dyDescent="0.25">
      <c r="B57" s="6" t="s">
        <v>79</v>
      </c>
      <c r="C57" s="4">
        <v>1</v>
      </c>
      <c r="H57" t="s">
        <v>76</v>
      </c>
    </row>
    <row r="58" spans="2:10" x14ac:dyDescent="0.25">
      <c r="B58" s="6" t="s">
        <v>34</v>
      </c>
      <c r="C58" s="4">
        <v>1</v>
      </c>
      <c r="G58" t="s">
        <v>28</v>
      </c>
    </row>
    <row r="59" spans="2:10" x14ac:dyDescent="0.25">
      <c r="B59" s="6" t="s">
        <v>80</v>
      </c>
      <c r="C59" s="4">
        <v>1</v>
      </c>
      <c r="H59" t="s">
        <v>76</v>
      </c>
    </row>
    <row r="60" spans="2:10" x14ac:dyDescent="0.25">
      <c r="B60" s="6" t="s">
        <v>35</v>
      </c>
      <c r="C60" s="4">
        <v>1</v>
      </c>
      <c r="G60" t="s">
        <v>30</v>
      </c>
    </row>
    <row r="61" spans="2:10" x14ac:dyDescent="0.25">
      <c r="B61" s="6" t="s">
        <v>81</v>
      </c>
      <c r="C61" s="4">
        <v>1</v>
      </c>
      <c r="H61" t="s">
        <v>62</v>
      </c>
    </row>
    <row r="62" spans="2:10" x14ac:dyDescent="0.25">
      <c r="B62" s="6">
        <v>2.2000000000000002</v>
      </c>
      <c r="F62" t="s">
        <v>37</v>
      </c>
    </row>
    <row r="63" spans="2:10" x14ac:dyDescent="0.25">
      <c r="B63" s="6" t="s">
        <v>42</v>
      </c>
      <c r="G63" t="s">
        <v>82</v>
      </c>
    </row>
    <row r="64" spans="2:10" x14ac:dyDescent="0.25">
      <c r="B64" s="6" t="s">
        <v>43</v>
      </c>
      <c r="C64" s="4">
        <v>1</v>
      </c>
      <c r="G64" t="s">
        <v>41</v>
      </c>
    </row>
    <row r="65" spans="2:9" x14ac:dyDescent="0.25">
      <c r="B65" s="6" t="s">
        <v>116</v>
      </c>
      <c r="G65" t="s">
        <v>115</v>
      </c>
    </row>
    <row r="66" spans="2:9" x14ac:dyDescent="0.25">
      <c r="B66" s="6">
        <v>2.2999999999999998</v>
      </c>
      <c r="F66" t="s">
        <v>44</v>
      </c>
    </row>
    <row r="67" spans="2:9" x14ac:dyDescent="0.25">
      <c r="B67" s="6" t="s">
        <v>53</v>
      </c>
      <c r="G67" t="s">
        <v>46</v>
      </c>
    </row>
    <row r="68" spans="2:9" x14ac:dyDescent="0.25">
      <c r="B68" s="6" t="s">
        <v>55</v>
      </c>
      <c r="H68" t="s">
        <v>114</v>
      </c>
    </row>
    <row r="69" spans="2:9" x14ac:dyDescent="0.25">
      <c r="B69" s="6" t="s">
        <v>54</v>
      </c>
      <c r="H69" t="s">
        <v>50</v>
      </c>
    </row>
    <row r="70" spans="2:9" x14ac:dyDescent="0.25">
      <c r="B70" s="6" t="s">
        <v>56</v>
      </c>
      <c r="H70" t="s">
        <v>52</v>
      </c>
    </row>
    <row r="71" spans="2:9" x14ac:dyDescent="0.25">
      <c r="B71" s="6" t="s">
        <v>57</v>
      </c>
      <c r="G71" t="s">
        <v>88</v>
      </c>
    </row>
    <row r="72" spans="2:9" x14ac:dyDescent="0.25">
      <c r="B72" s="6" t="s">
        <v>59</v>
      </c>
      <c r="H72" t="s">
        <v>98</v>
      </c>
    </row>
    <row r="73" spans="2:9" x14ac:dyDescent="0.25">
      <c r="B73" s="6" t="s">
        <v>70</v>
      </c>
      <c r="H73" t="s">
        <v>87</v>
      </c>
    </row>
    <row r="74" spans="2:9" x14ac:dyDescent="0.25">
      <c r="B74" s="6" t="s">
        <v>89</v>
      </c>
      <c r="I74" t="s">
        <v>90</v>
      </c>
    </row>
    <row r="75" spans="2:9" x14ac:dyDescent="0.25">
      <c r="B75" s="6" t="s">
        <v>91</v>
      </c>
      <c r="I75" t="s">
        <v>92</v>
      </c>
    </row>
    <row r="76" spans="2:9" x14ac:dyDescent="0.25">
      <c r="B76" s="6">
        <v>2.4</v>
      </c>
      <c r="F76" t="s">
        <v>83</v>
      </c>
    </row>
    <row r="77" spans="2:9" x14ac:dyDescent="0.25">
      <c r="B77" s="6" t="s">
        <v>84</v>
      </c>
      <c r="G77" t="s">
        <v>93</v>
      </c>
    </row>
    <row r="78" spans="2:9" x14ac:dyDescent="0.25">
      <c r="B78" s="6" t="s">
        <v>94</v>
      </c>
      <c r="G78" t="s">
        <v>95</v>
      </c>
    </row>
    <row r="79" spans="2:9" x14ac:dyDescent="0.25">
      <c r="B79" s="6">
        <v>2.5</v>
      </c>
      <c r="F79" t="s">
        <v>85</v>
      </c>
    </row>
    <row r="80" spans="2:9" x14ac:dyDescent="0.25">
      <c r="B80" s="6">
        <v>2.6</v>
      </c>
      <c r="F80" t="s">
        <v>117</v>
      </c>
    </row>
    <row r="81" spans="2:8" x14ac:dyDescent="0.25">
      <c r="B81" s="6" t="s">
        <v>130</v>
      </c>
      <c r="C81" s="4">
        <v>1</v>
      </c>
      <c r="G81" t="s">
        <v>118</v>
      </c>
    </row>
    <row r="82" spans="2:8" x14ac:dyDescent="0.25">
      <c r="B82" s="6" t="s">
        <v>131</v>
      </c>
      <c r="C82" s="4">
        <v>1</v>
      </c>
      <c r="H82" t="s">
        <v>119</v>
      </c>
    </row>
    <row r="83" spans="2:8" x14ac:dyDescent="0.25">
      <c r="B83" s="6" t="s">
        <v>132</v>
      </c>
      <c r="C83" s="4">
        <v>1</v>
      </c>
      <c r="H83" t="s">
        <v>120</v>
      </c>
    </row>
    <row r="84" spans="2:8" x14ac:dyDescent="0.25">
      <c r="B84" s="6" t="s">
        <v>133</v>
      </c>
      <c r="C84" s="4">
        <v>1</v>
      </c>
      <c r="H84" t="s">
        <v>121</v>
      </c>
    </row>
    <row r="85" spans="2:8" x14ac:dyDescent="0.25">
      <c r="B85" s="6" t="s">
        <v>134</v>
      </c>
      <c r="C85" s="4">
        <v>1</v>
      </c>
      <c r="G85" t="s">
        <v>127</v>
      </c>
    </row>
    <row r="86" spans="2:8" x14ac:dyDescent="0.25">
      <c r="B86" s="6" t="s">
        <v>135</v>
      </c>
      <c r="G86" t="s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zoomScale="220" zoomScaleNormal="220" workbookViewId="0">
      <selection activeCell="A2" sqref="A2"/>
    </sheetView>
  </sheetViews>
  <sheetFormatPr defaultRowHeight="15" x14ac:dyDescent="0.25"/>
  <cols>
    <col min="1" max="1" width="1.7109375" style="97" customWidth="1"/>
    <col min="2" max="2" width="2.28515625" style="94" customWidth="1"/>
    <col min="3" max="3" width="2.7109375" style="94" customWidth="1"/>
    <col min="4" max="4" width="10.28515625" style="94" customWidth="1"/>
    <col min="5" max="5" width="30.7109375" style="95" customWidth="1"/>
    <col min="6" max="6" width="3.7109375" style="94" customWidth="1"/>
    <col min="7" max="7" width="16.7109375" style="95" customWidth="1"/>
    <col min="8" max="16384" width="9.140625" style="96"/>
  </cols>
  <sheetData>
    <row r="1" spans="1:8" ht="18.75" x14ac:dyDescent="0.25">
      <c r="A1" s="93" t="s">
        <v>184</v>
      </c>
    </row>
    <row r="2" spans="1:8" ht="18.75" x14ac:dyDescent="0.25">
      <c r="A2" s="93"/>
      <c r="B2" s="98"/>
      <c r="C2" s="98"/>
      <c r="D2" s="98"/>
      <c r="E2" s="99"/>
      <c r="F2" s="98"/>
      <c r="G2" s="99"/>
    </row>
    <row r="3" spans="1:8" x14ac:dyDescent="0.25">
      <c r="B3" s="98"/>
      <c r="C3" s="98"/>
      <c r="D3" s="98"/>
      <c r="E3" s="99"/>
      <c r="F3" s="98"/>
      <c r="G3" s="99"/>
    </row>
    <row r="4" spans="1:8" s="104" customFormat="1" ht="12" x14ac:dyDescent="0.25">
      <c r="A4" s="100"/>
      <c r="B4" s="101" t="s">
        <v>6</v>
      </c>
      <c r="C4" s="101" t="s">
        <v>136</v>
      </c>
      <c r="D4" s="101" t="s">
        <v>0</v>
      </c>
      <c r="E4" s="102" t="s">
        <v>15</v>
      </c>
      <c r="F4" s="101" t="s">
        <v>254</v>
      </c>
      <c r="G4" s="102" t="s">
        <v>16</v>
      </c>
      <c r="H4" s="103"/>
    </row>
    <row r="5" spans="1:8" s="29" customFormat="1" ht="11.1" customHeight="1" x14ac:dyDescent="0.25">
      <c r="A5" s="105"/>
      <c r="B5" s="65">
        <v>1</v>
      </c>
      <c r="C5" s="65" t="s">
        <v>139</v>
      </c>
      <c r="D5" s="65" t="s">
        <v>138</v>
      </c>
      <c r="E5" s="107" t="s">
        <v>159</v>
      </c>
      <c r="F5" s="65" t="s">
        <v>158</v>
      </c>
      <c r="G5" s="107" t="s">
        <v>159</v>
      </c>
      <c r="H5" s="106"/>
    </row>
    <row r="6" spans="1:8" s="26" customFormat="1" ht="11.1" customHeight="1" x14ac:dyDescent="0.25">
      <c r="A6" s="108"/>
      <c r="B6" s="109">
        <v>2</v>
      </c>
      <c r="C6" s="109" t="s">
        <v>161</v>
      </c>
      <c r="D6" s="109" t="s">
        <v>160</v>
      </c>
      <c r="E6" s="110" t="s">
        <v>171</v>
      </c>
      <c r="F6" s="109" t="s">
        <v>3</v>
      </c>
      <c r="G6" s="107" t="s">
        <v>255</v>
      </c>
      <c r="H6" s="111"/>
    </row>
    <row r="7" spans="1:8" s="29" customFormat="1" ht="11.1" customHeight="1" x14ac:dyDescent="0.25">
      <c r="A7" s="105"/>
      <c r="B7" s="65">
        <v>3</v>
      </c>
      <c r="C7" s="65" t="s">
        <v>105</v>
      </c>
      <c r="D7" s="65" t="s">
        <v>1</v>
      </c>
      <c r="E7" s="107" t="s">
        <v>4</v>
      </c>
      <c r="F7" s="65" t="s">
        <v>3</v>
      </c>
      <c r="G7" s="107" t="s">
        <v>4</v>
      </c>
      <c r="H7" s="106"/>
    </row>
    <row r="8" spans="1:8" s="29" customFormat="1" ht="11.1" customHeight="1" x14ac:dyDescent="0.25">
      <c r="A8" s="105"/>
      <c r="B8" s="65">
        <v>4</v>
      </c>
      <c r="C8" s="65" t="s">
        <v>106</v>
      </c>
      <c r="D8" s="65" t="s">
        <v>99</v>
      </c>
      <c r="E8" s="107" t="s">
        <v>103</v>
      </c>
      <c r="F8" s="65" t="s">
        <v>253</v>
      </c>
      <c r="G8" s="107" t="s">
        <v>256</v>
      </c>
      <c r="H8" s="106"/>
    </row>
    <row r="9" spans="1:8" s="29" customFormat="1" ht="11.1" customHeight="1" x14ac:dyDescent="0.25">
      <c r="A9" s="105"/>
      <c r="B9" s="65">
        <v>5</v>
      </c>
      <c r="C9" s="65" t="s">
        <v>137</v>
      </c>
      <c r="D9" s="65" t="s">
        <v>2</v>
      </c>
      <c r="E9" s="107" t="s">
        <v>5</v>
      </c>
      <c r="F9" s="65" t="s">
        <v>3</v>
      </c>
      <c r="G9" s="107" t="s">
        <v>5</v>
      </c>
      <c r="H9" s="106"/>
    </row>
    <row r="10" spans="1:8" s="117" customFormat="1" ht="11.1" hidden="1" customHeight="1" x14ac:dyDescent="0.25">
      <c r="A10" s="112"/>
      <c r="B10" s="113">
        <v>6</v>
      </c>
      <c r="C10" s="114" t="s">
        <v>165</v>
      </c>
      <c r="D10" s="114" t="s">
        <v>100</v>
      </c>
      <c r="E10" s="115" t="s">
        <v>102</v>
      </c>
      <c r="F10" s="114" t="s">
        <v>101</v>
      </c>
      <c r="G10" s="115" t="s">
        <v>102</v>
      </c>
      <c r="H10" s="116"/>
    </row>
    <row r="11" spans="1:8" s="122" customFormat="1" ht="0.95" customHeight="1" x14ac:dyDescent="0.25">
      <c r="A11" s="118"/>
      <c r="B11" s="119"/>
      <c r="C11" s="119"/>
      <c r="D11" s="119"/>
      <c r="E11" s="120"/>
      <c r="F11" s="119"/>
      <c r="G11" s="120"/>
      <c r="H11" s="121"/>
    </row>
    <row r="12" spans="1:8" hidden="1" x14ac:dyDescent="0.25">
      <c r="B12" s="123"/>
      <c r="C12" s="123"/>
      <c r="D12" s="123"/>
      <c r="E12" s="124"/>
      <c r="F12" s="123"/>
      <c r="G12" s="124"/>
    </row>
  </sheetData>
  <sortState xmlns:xlrd2="http://schemas.microsoft.com/office/spreadsheetml/2017/richdata2" ref="A7:L15">
    <sortCondition ref="D7:D1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zoomScale="166" zoomScaleNormal="166" workbookViewId="0">
      <pane ySplit="10" topLeftCell="A11" activePane="bottomLeft" state="frozen"/>
      <selection pane="bottomLeft" activeCell="B1" sqref="B1"/>
    </sheetView>
  </sheetViews>
  <sheetFormatPr defaultRowHeight="15" x14ac:dyDescent="0.25"/>
  <cols>
    <col min="1" max="1" width="1.7109375" style="17" customWidth="1"/>
    <col min="2" max="2" width="2.7109375" style="16" customWidth="1"/>
    <col min="3" max="6" width="2.7109375" style="17" customWidth="1"/>
    <col min="7" max="7" width="4.28515625" style="17" customWidth="1"/>
    <col min="8" max="8" width="40.7109375" style="17" customWidth="1"/>
    <col min="9" max="9" width="3.7109375" style="17" customWidth="1"/>
    <col min="10" max="10" width="4.28515625" style="17" customWidth="1"/>
    <col min="11" max="11" width="4.7109375" style="17" customWidth="1"/>
    <col min="12" max="13" width="4.28515625" style="17" customWidth="1"/>
    <col min="14" max="14" width="3.7109375" style="17" customWidth="1"/>
    <col min="15" max="16384" width="9.140625" style="17"/>
  </cols>
  <sheetData>
    <row r="1" spans="1:14" ht="18.75" x14ac:dyDescent="0.25">
      <c r="A1" s="133" t="s">
        <v>258</v>
      </c>
    </row>
    <row r="4" spans="1:14" hidden="1" x14ac:dyDescent="0.25"/>
    <row r="5" spans="1:14" hidden="1" x14ac:dyDescent="0.25"/>
    <row r="6" spans="1:14" hidden="1" x14ac:dyDescent="0.25"/>
    <row r="7" spans="1:14" hidden="1" x14ac:dyDescent="0.25"/>
    <row r="8" spans="1:14" hidden="1" x14ac:dyDescent="0.25"/>
    <row r="9" spans="1:14" s="18" customFormat="1" ht="11.45" customHeight="1" x14ac:dyDescent="0.25">
      <c r="B9" s="19" t="s">
        <v>6</v>
      </c>
      <c r="C9" s="20" t="s">
        <v>185</v>
      </c>
      <c r="D9" s="20" t="s">
        <v>186</v>
      </c>
      <c r="E9" s="20" t="s">
        <v>218</v>
      </c>
      <c r="F9" s="20" t="s">
        <v>219</v>
      </c>
      <c r="G9" s="20" t="s">
        <v>187</v>
      </c>
      <c r="H9" s="20" t="s">
        <v>226</v>
      </c>
      <c r="I9" s="20" t="s">
        <v>216</v>
      </c>
      <c r="J9" s="20" t="s">
        <v>207</v>
      </c>
      <c r="K9" s="20" t="s">
        <v>252</v>
      </c>
      <c r="L9" s="140" t="s">
        <v>211</v>
      </c>
      <c r="M9" s="140"/>
      <c r="N9" s="20" t="s">
        <v>212</v>
      </c>
    </row>
    <row r="10" spans="1:14" ht="2.1" customHeight="1" x14ac:dyDescent="0.25">
      <c r="B10" s="2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2" customHeight="1" x14ac:dyDescent="0.25">
      <c r="B11" s="139">
        <v>1</v>
      </c>
      <c r="C11" s="139">
        <v>1</v>
      </c>
      <c r="D11" s="138">
        <v>1</v>
      </c>
      <c r="E11" s="138" t="s">
        <v>106</v>
      </c>
      <c r="F11" s="138" t="s">
        <v>137</v>
      </c>
      <c r="G11" s="138" t="s">
        <v>188</v>
      </c>
      <c r="H11" s="25" t="s">
        <v>243</v>
      </c>
      <c r="I11" s="138">
        <v>51</v>
      </c>
      <c r="J11" s="138" t="s">
        <v>208</v>
      </c>
      <c r="K11" s="138" t="s">
        <v>213</v>
      </c>
      <c r="L11" s="138" t="s">
        <v>223</v>
      </c>
      <c r="M11" s="138"/>
      <c r="N11" s="138" t="s">
        <v>213</v>
      </c>
    </row>
    <row r="12" spans="1:14" ht="12" customHeight="1" x14ac:dyDescent="0.25">
      <c r="B12" s="136"/>
      <c r="C12" s="136"/>
      <c r="D12" s="134"/>
      <c r="E12" s="134"/>
      <c r="F12" s="134"/>
      <c r="G12" s="134"/>
      <c r="H12" s="15" t="s">
        <v>242</v>
      </c>
      <c r="I12" s="134"/>
      <c r="J12" s="134"/>
      <c r="K12" s="134"/>
      <c r="L12" s="134"/>
      <c r="M12" s="134"/>
      <c r="N12" s="134"/>
    </row>
    <row r="13" spans="1:14" ht="12" customHeight="1" x14ac:dyDescent="0.25">
      <c r="B13" s="22">
        <v>2</v>
      </c>
      <c r="C13" s="22">
        <v>1</v>
      </c>
      <c r="D13" s="13">
        <v>2</v>
      </c>
      <c r="E13" s="13" t="s">
        <v>161</v>
      </c>
      <c r="F13" s="13" t="s">
        <v>105</v>
      </c>
      <c r="G13" s="13" t="s">
        <v>189</v>
      </c>
      <c r="H13" s="15" t="s">
        <v>227</v>
      </c>
      <c r="I13" s="13">
        <v>58</v>
      </c>
      <c r="J13" s="13" t="s">
        <v>209</v>
      </c>
      <c r="K13" s="13" t="s">
        <v>213</v>
      </c>
      <c r="L13" s="134" t="s">
        <v>223</v>
      </c>
      <c r="M13" s="134"/>
      <c r="N13" s="13" t="s">
        <v>213</v>
      </c>
    </row>
    <row r="14" spans="1:14" ht="12" customHeight="1" x14ac:dyDescent="0.25">
      <c r="B14" s="136">
        <v>3</v>
      </c>
      <c r="C14" s="136">
        <f>C11+1</f>
        <v>2</v>
      </c>
      <c r="D14" s="134">
        <v>1</v>
      </c>
      <c r="E14" s="134" t="s">
        <v>105</v>
      </c>
      <c r="F14" s="134" t="s">
        <v>106</v>
      </c>
      <c r="G14" s="134" t="s">
        <v>190</v>
      </c>
      <c r="H14" s="23" t="s">
        <v>241</v>
      </c>
      <c r="I14" s="134">
        <v>53</v>
      </c>
      <c r="J14" s="134" t="s">
        <v>210</v>
      </c>
      <c r="K14" s="134" t="s">
        <v>213</v>
      </c>
      <c r="L14" s="134" t="s">
        <v>223</v>
      </c>
      <c r="M14" s="134"/>
      <c r="N14" s="134" t="s">
        <v>213</v>
      </c>
    </row>
    <row r="15" spans="1:14" ht="12" customHeight="1" x14ac:dyDescent="0.25">
      <c r="B15" s="136"/>
      <c r="C15" s="136"/>
      <c r="D15" s="134"/>
      <c r="E15" s="134"/>
      <c r="F15" s="134"/>
      <c r="G15" s="134"/>
      <c r="H15" s="23" t="s">
        <v>240</v>
      </c>
      <c r="I15" s="134"/>
      <c r="J15" s="134"/>
      <c r="K15" s="134"/>
      <c r="L15" s="134"/>
      <c r="M15" s="134"/>
      <c r="N15" s="134"/>
    </row>
    <row r="16" spans="1:14" ht="12" customHeight="1" x14ac:dyDescent="0.25">
      <c r="B16" s="22">
        <v>4</v>
      </c>
      <c r="C16" s="22">
        <f>C13+1</f>
        <v>2</v>
      </c>
      <c r="D16" s="13">
        <v>2</v>
      </c>
      <c r="E16" s="13" t="s">
        <v>139</v>
      </c>
      <c r="F16" s="13" t="s">
        <v>161</v>
      </c>
      <c r="G16" s="13" t="s">
        <v>191</v>
      </c>
      <c r="H16" s="15" t="s">
        <v>228</v>
      </c>
      <c r="I16" s="13">
        <v>93</v>
      </c>
      <c r="J16" s="13" t="s">
        <v>208</v>
      </c>
      <c r="K16" s="13" t="s">
        <v>213</v>
      </c>
      <c r="L16" s="134" t="s">
        <v>223</v>
      </c>
      <c r="M16" s="134"/>
      <c r="N16" s="13" t="s">
        <v>213</v>
      </c>
    </row>
    <row r="17" spans="2:14" ht="12" customHeight="1" x14ac:dyDescent="0.25">
      <c r="B17" s="22">
        <v>5</v>
      </c>
      <c r="C17" s="22">
        <f>C14+1</f>
        <v>3</v>
      </c>
      <c r="D17" s="13">
        <v>1</v>
      </c>
      <c r="E17" s="13" t="s">
        <v>137</v>
      </c>
      <c r="F17" s="13" t="s">
        <v>105</v>
      </c>
      <c r="G17" s="13" t="s">
        <v>192</v>
      </c>
      <c r="H17" s="15" t="s">
        <v>227</v>
      </c>
      <c r="I17" s="13">
        <v>58</v>
      </c>
      <c r="J17" s="13" t="s">
        <v>208</v>
      </c>
      <c r="K17" s="13" t="s">
        <v>214</v>
      </c>
      <c r="L17" s="134" t="s">
        <v>223</v>
      </c>
      <c r="M17" s="134"/>
      <c r="N17" s="13" t="s">
        <v>213</v>
      </c>
    </row>
    <row r="18" spans="2:14" ht="12" customHeight="1" x14ac:dyDescent="0.25">
      <c r="B18" s="136">
        <v>6</v>
      </c>
      <c r="C18" s="136">
        <f t="shared" ref="C18:C32" si="0">C16+1</f>
        <v>3</v>
      </c>
      <c r="D18" s="134">
        <v>2</v>
      </c>
      <c r="E18" s="134" t="s">
        <v>106</v>
      </c>
      <c r="F18" s="134" t="s">
        <v>139</v>
      </c>
      <c r="G18" s="134" t="s">
        <v>193</v>
      </c>
      <c r="H18" s="15" t="s">
        <v>245</v>
      </c>
      <c r="I18" s="134">
        <v>68</v>
      </c>
      <c r="J18" s="134" t="s">
        <v>210</v>
      </c>
      <c r="K18" s="134" t="s">
        <v>213</v>
      </c>
      <c r="L18" s="134" t="s">
        <v>223</v>
      </c>
      <c r="M18" s="134"/>
      <c r="N18" s="134" t="s">
        <v>213</v>
      </c>
    </row>
    <row r="19" spans="2:14" ht="12" customHeight="1" x14ac:dyDescent="0.25">
      <c r="B19" s="136"/>
      <c r="C19" s="136"/>
      <c r="D19" s="134"/>
      <c r="E19" s="134"/>
      <c r="F19" s="134"/>
      <c r="G19" s="134"/>
      <c r="H19" s="15" t="s">
        <v>244</v>
      </c>
      <c r="I19" s="134"/>
      <c r="J19" s="134"/>
      <c r="K19" s="134"/>
      <c r="L19" s="134"/>
      <c r="M19" s="134"/>
      <c r="N19" s="134"/>
    </row>
    <row r="20" spans="2:14" ht="12" customHeight="1" x14ac:dyDescent="0.25">
      <c r="B20" s="22">
        <v>7</v>
      </c>
      <c r="C20" s="22">
        <f>C17+1</f>
        <v>4</v>
      </c>
      <c r="D20" s="13">
        <v>1</v>
      </c>
      <c r="E20" s="13" t="s">
        <v>139</v>
      </c>
      <c r="F20" s="13" t="s">
        <v>137</v>
      </c>
      <c r="G20" s="13" t="s">
        <v>194</v>
      </c>
      <c r="H20" s="15" t="s">
        <v>230</v>
      </c>
      <c r="I20" s="13">
        <v>79</v>
      </c>
      <c r="J20" s="13" t="s">
        <v>208</v>
      </c>
      <c r="K20" s="13" t="s">
        <v>215</v>
      </c>
      <c r="L20" s="134" t="s">
        <v>223</v>
      </c>
      <c r="M20" s="134"/>
      <c r="N20" s="13" t="s">
        <v>213</v>
      </c>
    </row>
    <row r="21" spans="2:14" ht="12" customHeight="1" x14ac:dyDescent="0.25">
      <c r="B21" s="22">
        <v>8</v>
      </c>
      <c r="C21" s="22">
        <f>C18+1</f>
        <v>4</v>
      </c>
      <c r="D21" s="13">
        <v>2</v>
      </c>
      <c r="E21" s="13" t="s">
        <v>161</v>
      </c>
      <c r="F21" s="13" t="s">
        <v>106</v>
      </c>
      <c r="G21" s="13" t="s">
        <v>195</v>
      </c>
      <c r="H21" s="15" t="s">
        <v>231</v>
      </c>
      <c r="I21" s="13">
        <v>37</v>
      </c>
      <c r="J21" s="13" t="s">
        <v>208</v>
      </c>
      <c r="K21" s="13" t="s">
        <v>213</v>
      </c>
      <c r="L21" s="134" t="s">
        <v>223</v>
      </c>
      <c r="M21" s="134"/>
      <c r="N21" s="13" t="s">
        <v>213</v>
      </c>
    </row>
    <row r="22" spans="2:14" ht="12" customHeight="1" x14ac:dyDescent="0.25">
      <c r="B22" s="22">
        <v>9</v>
      </c>
      <c r="C22" s="22">
        <f t="shared" si="0"/>
        <v>5</v>
      </c>
      <c r="D22" s="13">
        <v>1</v>
      </c>
      <c r="E22" s="13" t="s">
        <v>137</v>
      </c>
      <c r="F22" s="13" t="s">
        <v>161</v>
      </c>
      <c r="G22" s="13" t="s">
        <v>196</v>
      </c>
      <c r="H22" s="15" t="s">
        <v>237</v>
      </c>
      <c r="I22" s="13">
        <v>37</v>
      </c>
      <c r="J22" s="13" t="s">
        <v>208</v>
      </c>
      <c r="K22" s="13" t="s">
        <v>213</v>
      </c>
      <c r="L22" s="134" t="s">
        <v>223</v>
      </c>
      <c r="M22" s="134"/>
      <c r="N22" s="13" t="s">
        <v>213</v>
      </c>
    </row>
    <row r="23" spans="2:14" ht="12" customHeight="1" x14ac:dyDescent="0.25">
      <c r="B23" s="22">
        <v>10</v>
      </c>
      <c r="C23" s="22">
        <f t="shared" si="0"/>
        <v>5</v>
      </c>
      <c r="D23" s="13">
        <v>2</v>
      </c>
      <c r="E23" s="13" t="s">
        <v>105</v>
      </c>
      <c r="F23" s="13" t="s">
        <v>139</v>
      </c>
      <c r="G23" s="13" t="s">
        <v>197</v>
      </c>
      <c r="H23" s="15" t="s">
        <v>238</v>
      </c>
      <c r="I23" s="13">
        <v>48</v>
      </c>
      <c r="J23" s="13" t="s">
        <v>208</v>
      </c>
      <c r="K23" s="13" t="s">
        <v>217</v>
      </c>
      <c r="L23" s="134" t="s">
        <v>223</v>
      </c>
      <c r="M23" s="134"/>
      <c r="N23" s="13" t="s">
        <v>213</v>
      </c>
    </row>
    <row r="24" spans="2:14" ht="12" customHeight="1" x14ac:dyDescent="0.25">
      <c r="B24" s="22">
        <v>11</v>
      </c>
      <c r="C24" s="22">
        <f t="shared" si="0"/>
        <v>6</v>
      </c>
      <c r="D24" s="13">
        <v>1</v>
      </c>
      <c r="E24" s="13" t="s">
        <v>137</v>
      </c>
      <c r="F24" s="13" t="s">
        <v>106</v>
      </c>
      <c r="G24" s="13" t="s">
        <v>198</v>
      </c>
      <c r="H24" s="15" t="s">
        <v>235</v>
      </c>
      <c r="I24" s="13">
        <v>42</v>
      </c>
      <c r="J24" s="13" t="s">
        <v>208</v>
      </c>
      <c r="K24" s="13" t="s">
        <v>220</v>
      </c>
      <c r="L24" s="134" t="s">
        <v>223</v>
      </c>
      <c r="M24" s="134"/>
      <c r="N24" s="13" t="s">
        <v>213</v>
      </c>
    </row>
    <row r="25" spans="2:14" ht="12" customHeight="1" x14ac:dyDescent="0.25">
      <c r="B25" s="22">
        <v>12</v>
      </c>
      <c r="C25" s="22">
        <f t="shared" si="0"/>
        <v>6</v>
      </c>
      <c r="D25" s="13">
        <v>2</v>
      </c>
      <c r="E25" s="13" t="s">
        <v>105</v>
      </c>
      <c r="F25" s="13" t="s">
        <v>161</v>
      </c>
      <c r="G25" s="13" t="s">
        <v>190</v>
      </c>
      <c r="H25" s="23" t="s">
        <v>229</v>
      </c>
      <c r="I25" s="13">
        <v>112</v>
      </c>
      <c r="J25" s="13" t="s">
        <v>208</v>
      </c>
      <c r="K25" s="13" t="s">
        <v>213</v>
      </c>
      <c r="L25" s="134" t="s">
        <v>223</v>
      </c>
      <c r="M25" s="134"/>
      <c r="N25" s="13" t="s">
        <v>213</v>
      </c>
    </row>
    <row r="26" spans="2:14" ht="12" customHeight="1" x14ac:dyDescent="0.25">
      <c r="B26" s="136">
        <v>13</v>
      </c>
      <c r="C26" s="136">
        <f t="shared" si="0"/>
        <v>7</v>
      </c>
      <c r="D26" s="134">
        <v>1</v>
      </c>
      <c r="E26" s="134" t="s">
        <v>106</v>
      </c>
      <c r="F26" s="134" t="s">
        <v>105</v>
      </c>
      <c r="G26" s="134" t="s">
        <v>199</v>
      </c>
      <c r="H26" s="15" t="s">
        <v>247</v>
      </c>
      <c r="I26" s="134">
        <v>139</v>
      </c>
      <c r="J26" s="134" t="s">
        <v>208</v>
      </c>
      <c r="K26" s="134" t="s">
        <v>213</v>
      </c>
      <c r="L26" s="134" t="s">
        <v>223</v>
      </c>
      <c r="M26" s="134"/>
      <c r="N26" s="134" t="s">
        <v>213</v>
      </c>
    </row>
    <row r="27" spans="2:14" ht="12" customHeight="1" x14ac:dyDescent="0.25">
      <c r="B27" s="136"/>
      <c r="C27" s="136"/>
      <c r="D27" s="134"/>
      <c r="E27" s="134"/>
      <c r="F27" s="134"/>
      <c r="G27" s="134"/>
      <c r="H27" s="15" t="s">
        <v>246</v>
      </c>
      <c r="I27" s="134"/>
      <c r="J27" s="134"/>
      <c r="K27" s="134"/>
      <c r="L27" s="134"/>
      <c r="M27" s="134"/>
      <c r="N27" s="134"/>
    </row>
    <row r="28" spans="2:14" ht="12" customHeight="1" x14ac:dyDescent="0.25">
      <c r="B28" s="22">
        <v>14</v>
      </c>
      <c r="C28" s="22">
        <f>C25+1</f>
        <v>7</v>
      </c>
      <c r="D28" s="13">
        <v>2</v>
      </c>
      <c r="E28" s="13" t="s">
        <v>161</v>
      </c>
      <c r="F28" s="13" t="s">
        <v>139</v>
      </c>
      <c r="G28" s="13" t="s">
        <v>200</v>
      </c>
      <c r="H28" s="15" t="s">
        <v>239</v>
      </c>
      <c r="I28" s="13">
        <v>76</v>
      </c>
      <c r="J28" s="13" t="s">
        <v>208</v>
      </c>
      <c r="K28" s="13" t="s">
        <v>213</v>
      </c>
      <c r="L28" s="134" t="s">
        <v>224</v>
      </c>
      <c r="M28" s="134"/>
      <c r="N28" s="13" t="s">
        <v>213</v>
      </c>
    </row>
    <row r="29" spans="2:14" ht="12" customHeight="1" x14ac:dyDescent="0.25">
      <c r="B29" s="22">
        <v>15</v>
      </c>
      <c r="C29" s="22">
        <f>C26+1</f>
        <v>8</v>
      </c>
      <c r="D29" s="13">
        <v>1</v>
      </c>
      <c r="E29" s="13" t="s">
        <v>105</v>
      </c>
      <c r="F29" s="13" t="s">
        <v>137</v>
      </c>
      <c r="G29" s="13" t="s">
        <v>201</v>
      </c>
      <c r="H29" s="15" t="s">
        <v>232</v>
      </c>
      <c r="I29" s="13">
        <v>80</v>
      </c>
      <c r="J29" s="13" t="s">
        <v>210</v>
      </c>
      <c r="K29" s="13" t="s">
        <v>221</v>
      </c>
      <c r="L29" s="134" t="s">
        <v>223</v>
      </c>
      <c r="M29" s="134"/>
      <c r="N29" s="13" t="s">
        <v>213</v>
      </c>
    </row>
    <row r="30" spans="2:14" ht="12" customHeight="1" x14ac:dyDescent="0.25">
      <c r="B30" s="22">
        <v>16</v>
      </c>
      <c r="C30" s="22">
        <f t="shared" si="0"/>
        <v>8</v>
      </c>
      <c r="D30" s="13">
        <v>2</v>
      </c>
      <c r="E30" s="13" t="s">
        <v>139</v>
      </c>
      <c r="F30" s="13" t="s">
        <v>106</v>
      </c>
      <c r="G30" s="13" t="s">
        <v>202</v>
      </c>
      <c r="H30" s="15" t="s">
        <v>233</v>
      </c>
      <c r="I30" s="13">
        <v>57</v>
      </c>
      <c r="J30" s="13" t="s">
        <v>210</v>
      </c>
      <c r="K30" s="13" t="s">
        <v>213</v>
      </c>
      <c r="L30" s="134" t="s">
        <v>225</v>
      </c>
      <c r="M30" s="134"/>
      <c r="N30" s="13" t="s">
        <v>213</v>
      </c>
    </row>
    <row r="31" spans="2:14" ht="12" customHeight="1" x14ac:dyDescent="0.25">
      <c r="B31" s="22">
        <v>17</v>
      </c>
      <c r="C31" s="22">
        <f t="shared" si="0"/>
        <v>9</v>
      </c>
      <c r="D31" s="13">
        <v>1</v>
      </c>
      <c r="E31" s="13" t="s">
        <v>137</v>
      </c>
      <c r="F31" s="13" t="s">
        <v>139</v>
      </c>
      <c r="G31" s="13" t="s">
        <v>203</v>
      </c>
      <c r="H31" s="15" t="s">
        <v>236</v>
      </c>
      <c r="I31" s="13">
        <v>42</v>
      </c>
      <c r="J31" s="13" t="s">
        <v>208</v>
      </c>
      <c r="K31" s="13" t="s">
        <v>213</v>
      </c>
      <c r="L31" s="134" t="s">
        <v>223</v>
      </c>
      <c r="M31" s="134"/>
      <c r="N31" s="13" t="s">
        <v>213</v>
      </c>
    </row>
    <row r="32" spans="2:14" ht="12" customHeight="1" x14ac:dyDescent="0.25">
      <c r="B32" s="136">
        <v>18</v>
      </c>
      <c r="C32" s="136">
        <f t="shared" si="0"/>
        <v>9</v>
      </c>
      <c r="D32" s="134">
        <v>2</v>
      </c>
      <c r="E32" s="134" t="s">
        <v>106</v>
      </c>
      <c r="F32" s="134" t="s">
        <v>161</v>
      </c>
      <c r="G32" s="134" t="s">
        <v>204</v>
      </c>
      <c r="H32" s="15" t="s">
        <v>249</v>
      </c>
      <c r="I32" s="134">
        <v>77</v>
      </c>
      <c r="J32" s="134" t="s">
        <v>208</v>
      </c>
      <c r="K32" s="134" t="s">
        <v>213</v>
      </c>
      <c r="L32" s="134" t="s">
        <v>223</v>
      </c>
      <c r="M32" s="134"/>
      <c r="N32" s="134" t="s">
        <v>213</v>
      </c>
    </row>
    <row r="33" spans="2:14" ht="12" customHeight="1" x14ac:dyDescent="0.25">
      <c r="B33" s="136"/>
      <c r="C33" s="136"/>
      <c r="D33" s="134"/>
      <c r="E33" s="134"/>
      <c r="F33" s="134"/>
      <c r="G33" s="134"/>
      <c r="H33" s="15" t="s">
        <v>248</v>
      </c>
      <c r="I33" s="134"/>
      <c r="J33" s="134"/>
      <c r="K33" s="134"/>
      <c r="L33" s="134"/>
      <c r="M33" s="134"/>
      <c r="N33" s="134"/>
    </row>
    <row r="34" spans="2:14" ht="12" customHeight="1" x14ac:dyDescent="0.25">
      <c r="B34" s="22">
        <v>19</v>
      </c>
      <c r="C34" s="22">
        <f>C31+1</f>
        <v>10</v>
      </c>
      <c r="D34" s="13">
        <v>1</v>
      </c>
      <c r="E34" s="13" t="s">
        <v>161</v>
      </c>
      <c r="F34" s="13" t="s">
        <v>137</v>
      </c>
      <c r="G34" s="13" t="s">
        <v>205</v>
      </c>
      <c r="H34" s="15" t="s">
        <v>234</v>
      </c>
      <c r="I34" s="13">
        <v>36</v>
      </c>
      <c r="J34" s="13" t="s">
        <v>208</v>
      </c>
      <c r="K34" s="13" t="s">
        <v>222</v>
      </c>
      <c r="L34" s="134" t="s">
        <v>223</v>
      </c>
      <c r="M34" s="134"/>
      <c r="N34" s="13" t="s">
        <v>213</v>
      </c>
    </row>
    <row r="35" spans="2:14" ht="12" customHeight="1" x14ac:dyDescent="0.25">
      <c r="B35" s="136">
        <v>20</v>
      </c>
      <c r="C35" s="136">
        <f>C32+1</f>
        <v>10</v>
      </c>
      <c r="D35" s="134">
        <v>2</v>
      </c>
      <c r="E35" s="134" t="s">
        <v>139</v>
      </c>
      <c r="F35" s="134" t="s">
        <v>105</v>
      </c>
      <c r="G35" s="134" t="s">
        <v>206</v>
      </c>
      <c r="H35" s="15" t="s">
        <v>247</v>
      </c>
      <c r="I35" s="134">
        <v>124</v>
      </c>
      <c r="J35" s="134" t="s">
        <v>208</v>
      </c>
      <c r="K35" s="134" t="s">
        <v>213</v>
      </c>
      <c r="L35" s="134" t="s">
        <v>223</v>
      </c>
      <c r="M35" s="134"/>
      <c r="N35" s="134" t="s">
        <v>213</v>
      </c>
    </row>
    <row r="36" spans="2:14" ht="12" customHeight="1" x14ac:dyDescent="0.25">
      <c r="B36" s="137"/>
      <c r="C36" s="137"/>
      <c r="D36" s="135"/>
      <c r="E36" s="135"/>
      <c r="F36" s="135"/>
      <c r="G36" s="135"/>
      <c r="H36" s="24" t="s">
        <v>250</v>
      </c>
      <c r="I36" s="135"/>
      <c r="J36" s="135"/>
      <c r="K36" s="135"/>
      <c r="L36" s="135"/>
      <c r="M36" s="135"/>
      <c r="N36" s="135"/>
    </row>
  </sheetData>
  <mergeCells count="81">
    <mergeCell ref="L34:M34"/>
    <mergeCell ref="L24:M24"/>
    <mergeCell ref="L9:M9"/>
    <mergeCell ref="L13:M13"/>
    <mergeCell ref="L16:M16"/>
    <mergeCell ref="L17:M17"/>
    <mergeCell ref="L20:M20"/>
    <mergeCell ref="L21:M21"/>
    <mergeCell ref="L22:M22"/>
    <mergeCell ref="L23:M23"/>
    <mergeCell ref="L28:M28"/>
    <mergeCell ref="L30:M30"/>
    <mergeCell ref="L25:M25"/>
    <mergeCell ref="L29:M29"/>
    <mergeCell ref="L31:M31"/>
    <mergeCell ref="L14:M15"/>
    <mergeCell ref="B11:B12"/>
    <mergeCell ref="C11:C12"/>
    <mergeCell ref="D11:D12"/>
    <mergeCell ref="E11:E12"/>
    <mergeCell ref="F11:F12"/>
    <mergeCell ref="G11:G12"/>
    <mergeCell ref="I11:I12"/>
    <mergeCell ref="J11:J12"/>
    <mergeCell ref="K11:K12"/>
    <mergeCell ref="N11:N12"/>
    <mergeCell ref="L11:M12"/>
    <mergeCell ref="B14:B15"/>
    <mergeCell ref="C14:C15"/>
    <mergeCell ref="D14:D15"/>
    <mergeCell ref="E14:E15"/>
    <mergeCell ref="F14:F15"/>
    <mergeCell ref="N14:N15"/>
    <mergeCell ref="B18:B19"/>
    <mergeCell ref="C18:C19"/>
    <mergeCell ref="D18:D19"/>
    <mergeCell ref="E18:E19"/>
    <mergeCell ref="F18:F19"/>
    <mergeCell ref="G18:G19"/>
    <mergeCell ref="I18:I19"/>
    <mergeCell ref="J18:J19"/>
    <mergeCell ref="K18:K19"/>
    <mergeCell ref="L18:M19"/>
    <mergeCell ref="N18:N19"/>
    <mergeCell ref="G14:G15"/>
    <mergeCell ref="I14:I15"/>
    <mergeCell ref="J14:J15"/>
    <mergeCell ref="K14:K15"/>
    <mergeCell ref="L26:M27"/>
    <mergeCell ref="B26:B27"/>
    <mergeCell ref="C26:C27"/>
    <mergeCell ref="D26:D27"/>
    <mergeCell ref="E26:E27"/>
    <mergeCell ref="F26:F27"/>
    <mergeCell ref="N26:N27"/>
    <mergeCell ref="K32:K33"/>
    <mergeCell ref="L32:M33"/>
    <mergeCell ref="N32:N33"/>
    <mergeCell ref="B32:B33"/>
    <mergeCell ref="C32:C33"/>
    <mergeCell ref="D32:D33"/>
    <mergeCell ref="E32:E33"/>
    <mergeCell ref="F32:F33"/>
    <mergeCell ref="G32:G33"/>
    <mergeCell ref="I32:I33"/>
    <mergeCell ref="J32:J33"/>
    <mergeCell ref="G26:G27"/>
    <mergeCell ref="I26:I27"/>
    <mergeCell ref="J26:J27"/>
    <mergeCell ref="K26:K27"/>
    <mergeCell ref="B35:B36"/>
    <mergeCell ref="C35:C36"/>
    <mergeCell ref="D35:D36"/>
    <mergeCell ref="E35:E36"/>
    <mergeCell ref="F35:F36"/>
    <mergeCell ref="N35:N36"/>
    <mergeCell ref="G35:G36"/>
    <mergeCell ref="I35:I36"/>
    <mergeCell ref="J35:J36"/>
    <mergeCell ref="K35:K36"/>
    <mergeCell ref="L35:M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zoomScale="148" zoomScaleNormal="148" workbookViewId="0">
      <selection activeCell="A13" sqref="A13:XFD15"/>
    </sheetView>
  </sheetViews>
  <sheetFormatPr defaultRowHeight="12" x14ac:dyDescent="0.25"/>
  <cols>
    <col min="1" max="1" width="1.7109375" style="29" customWidth="1"/>
    <col min="2" max="3" width="2.28515625" style="26" customWidth="1"/>
    <col min="4" max="4" width="10.7109375" style="26" customWidth="1"/>
    <col min="5" max="9" width="3.7109375" style="26" customWidth="1"/>
    <col min="10" max="10" width="0.85546875" style="26" customWidth="1"/>
    <col min="11" max="13" width="2.28515625" style="26" customWidth="1"/>
    <col min="14" max="14" width="0.85546875" style="26" customWidth="1"/>
    <col min="15" max="15" width="5.28515625" style="26" customWidth="1"/>
    <col min="16" max="16" width="6.7109375" style="26" customWidth="1"/>
    <col min="17" max="17" width="4.7109375" style="27" customWidth="1"/>
    <col min="18" max="18" width="1.7109375" style="26" customWidth="1"/>
    <col min="19" max="19" width="2.7109375" style="26" customWidth="1"/>
    <col min="20" max="20" width="10.7109375" style="26" customWidth="1"/>
    <col min="21" max="30" width="4.7109375" style="26" customWidth="1"/>
    <col min="31" max="31" width="0.85546875" style="26" customWidth="1"/>
    <col min="32" max="33" width="4.7109375" style="26" customWidth="1"/>
    <col min="34" max="34" width="1.7109375" style="29" customWidth="1"/>
    <col min="35" max="35" width="12.7109375" style="26" customWidth="1"/>
    <col min="36" max="45" width="3.7109375" style="26" customWidth="1"/>
    <col min="46" max="16380" width="9.140625" style="29"/>
    <col min="16381" max="16381" width="9.140625" style="30"/>
    <col min="16382" max="16383" width="9.140625" style="31"/>
    <col min="16384" max="16384" width="9.140625" style="32"/>
  </cols>
  <sheetData>
    <row r="1" spans="1:16384" ht="20.25" x14ac:dyDescent="0.25">
      <c r="A1" s="92" t="s">
        <v>257</v>
      </c>
      <c r="Z1" s="28"/>
      <c r="AA1" s="28"/>
      <c r="AB1" s="28"/>
      <c r="AC1" s="28"/>
      <c r="AD1" s="28"/>
      <c r="AE1" s="28"/>
      <c r="AG1" s="28"/>
    </row>
    <row r="2" spans="1:16384" x14ac:dyDescent="0.25">
      <c r="P2" s="28"/>
      <c r="Q2" s="33"/>
      <c r="Z2" s="34"/>
      <c r="AA2" s="34"/>
      <c r="AB2" s="34"/>
      <c r="AC2" s="34"/>
      <c r="AD2" s="34"/>
      <c r="AE2" s="34"/>
      <c r="AG2" s="35"/>
    </row>
    <row r="3" spans="1:16384" x14ac:dyDescent="0.25">
      <c r="A3" s="36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4"/>
      <c r="Q3" s="37"/>
      <c r="R3" s="28"/>
      <c r="S3" s="28"/>
      <c r="T3" s="28"/>
      <c r="U3" s="28"/>
      <c r="V3" s="28"/>
      <c r="W3" s="28"/>
      <c r="X3" s="28"/>
      <c r="Y3" s="28"/>
      <c r="Z3" s="34"/>
      <c r="AA3" s="34"/>
      <c r="AB3" s="34"/>
      <c r="AC3" s="34"/>
      <c r="AD3" s="34"/>
      <c r="AE3" s="34"/>
      <c r="AF3" s="28"/>
      <c r="AG3" s="35"/>
      <c r="AH3" s="36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16384" x14ac:dyDescent="0.25">
      <c r="A4" s="36"/>
      <c r="B4" s="28"/>
      <c r="C4" s="28"/>
      <c r="D4" s="28"/>
      <c r="E4" s="28" t="s">
        <v>148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34"/>
      <c r="Q4" s="37"/>
      <c r="R4" s="28"/>
      <c r="S4" s="28"/>
      <c r="T4" s="28"/>
      <c r="U4" s="28" t="s">
        <v>149</v>
      </c>
      <c r="V4" s="28"/>
      <c r="W4" s="28"/>
      <c r="X4" s="28"/>
      <c r="Y4" s="28"/>
      <c r="Z4" s="34"/>
      <c r="AA4" s="34"/>
      <c r="AB4" s="34"/>
      <c r="AC4" s="34"/>
      <c r="AD4" s="34"/>
      <c r="AE4" s="34"/>
      <c r="AF4" s="28"/>
      <c r="AG4" s="35"/>
      <c r="AH4" s="36"/>
      <c r="AI4" s="38"/>
      <c r="AJ4" s="38"/>
      <c r="AK4" s="38" t="s">
        <v>150</v>
      </c>
      <c r="AL4" s="38"/>
      <c r="AM4" s="38"/>
      <c r="AN4" s="38"/>
      <c r="AO4" s="38"/>
      <c r="AP4" s="38"/>
      <c r="AQ4" s="38"/>
      <c r="AR4" s="38"/>
      <c r="AS4" s="38"/>
    </row>
    <row r="5" spans="1:16384" x14ac:dyDescent="0.25">
      <c r="A5" s="36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4"/>
      <c r="Q5" s="37"/>
      <c r="R5" s="28"/>
      <c r="S5" s="28"/>
      <c r="T5" s="28"/>
      <c r="U5" s="36"/>
      <c r="V5" s="36"/>
      <c r="W5" s="36"/>
      <c r="X5" s="36"/>
      <c r="Y5" s="36"/>
      <c r="Z5" s="39"/>
      <c r="AA5" s="39"/>
      <c r="AB5" s="39"/>
      <c r="AC5" s="39"/>
      <c r="AD5" s="39"/>
      <c r="AE5" s="39"/>
      <c r="AF5" s="28"/>
      <c r="AG5" s="35"/>
      <c r="AH5" s="36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38"/>
    </row>
    <row r="6" spans="1:16384" s="50" customFormat="1" ht="12" customHeight="1" x14ac:dyDescent="0.25">
      <c r="A6" s="41"/>
      <c r="B6" s="42" t="s">
        <v>6</v>
      </c>
      <c r="C6" s="42" t="s">
        <v>136</v>
      </c>
      <c r="D6" s="42" t="s">
        <v>0</v>
      </c>
      <c r="E6" s="42" t="s">
        <v>105</v>
      </c>
      <c r="F6" s="43" t="s">
        <v>139</v>
      </c>
      <c r="G6" s="43" t="s">
        <v>161</v>
      </c>
      <c r="H6" s="43" t="s">
        <v>106</v>
      </c>
      <c r="I6" s="43" t="s">
        <v>137</v>
      </c>
      <c r="J6" s="43"/>
      <c r="K6" s="43" t="s">
        <v>7</v>
      </c>
      <c r="L6" s="43" t="s">
        <v>8</v>
      </c>
      <c r="M6" s="43" t="s">
        <v>9</v>
      </c>
      <c r="N6" s="43"/>
      <c r="O6" s="43" t="s">
        <v>104</v>
      </c>
      <c r="P6" s="43" t="s">
        <v>251</v>
      </c>
      <c r="Q6" s="37"/>
      <c r="R6" s="44" t="s">
        <v>6</v>
      </c>
      <c r="S6" s="43" t="s">
        <v>136</v>
      </c>
      <c r="T6" s="42" t="s">
        <v>0</v>
      </c>
      <c r="U6" s="42" t="s">
        <v>10</v>
      </c>
      <c r="V6" s="42" t="s">
        <v>11</v>
      </c>
      <c r="W6" s="45" t="s">
        <v>12</v>
      </c>
      <c r="X6" s="45" t="s">
        <v>13</v>
      </c>
      <c r="Y6" s="45" t="s">
        <v>14</v>
      </c>
      <c r="Z6" s="45" t="s">
        <v>140</v>
      </c>
      <c r="AA6" s="45" t="s">
        <v>141</v>
      </c>
      <c r="AB6" s="45" t="s">
        <v>162</v>
      </c>
      <c r="AC6" s="45" t="s">
        <v>163</v>
      </c>
      <c r="AD6" s="45" t="s">
        <v>172</v>
      </c>
      <c r="AE6" s="45"/>
      <c r="AF6" s="46" t="s">
        <v>104</v>
      </c>
      <c r="AG6" s="35"/>
      <c r="AH6" s="47" t="s">
        <v>6</v>
      </c>
      <c r="AI6" s="48" t="s">
        <v>0</v>
      </c>
      <c r="AJ6" s="43" t="s">
        <v>10</v>
      </c>
      <c r="AK6" s="46" t="s">
        <v>11</v>
      </c>
      <c r="AL6" s="46" t="s">
        <v>12</v>
      </c>
      <c r="AM6" s="46" t="s">
        <v>13</v>
      </c>
      <c r="AN6" s="46" t="s">
        <v>14</v>
      </c>
      <c r="AO6" s="46" t="s">
        <v>140</v>
      </c>
      <c r="AP6" s="46" t="s">
        <v>141</v>
      </c>
      <c r="AQ6" s="46" t="s">
        <v>162</v>
      </c>
      <c r="AR6" s="46" t="s">
        <v>163</v>
      </c>
      <c r="AS6" s="46" t="s">
        <v>172</v>
      </c>
      <c r="AT6" s="49"/>
      <c r="XFA6" s="41"/>
      <c r="XFB6" s="51"/>
      <c r="XFC6" s="51"/>
      <c r="XFD6" s="52"/>
    </row>
    <row r="7" spans="1:16384" s="62" customFormat="1" ht="12" customHeight="1" x14ac:dyDescent="0.25">
      <c r="A7" s="53"/>
      <c r="B7" s="54">
        <v>1</v>
      </c>
      <c r="C7" s="54" t="s">
        <v>105</v>
      </c>
      <c r="D7" s="55" t="s">
        <v>1</v>
      </c>
      <c r="E7" s="56"/>
      <c r="F7" s="55" t="s">
        <v>175</v>
      </c>
      <c r="G7" s="55" t="s">
        <v>147</v>
      </c>
      <c r="H7" s="55" t="s">
        <v>147</v>
      </c>
      <c r="I7" s="55" t="s">
        <v>177</v>
      </c>
      <c r="J7" s="55"/>
      <c r="K7" s="55">
        <v>3</v>
      </c>
      <c r="L7" s="55">
        <v>5</v>
      </c>
      <c r="M7" s="55">
        <v>0</v>
      </c>
      <c r="N7" s="55"/>
      <c r="O7" s="55" t="s">
        <v>164</v>
      </c>
      <c r="P7" s="57">
        <f>1100/16</f>
        <v>68.75</v>
      </c>
      <c r="Q7" s="37"/>
      <c r="R7" s="54">
        <v>1</v>
      </c>
      <c r="S7" s="54" t="s">
        <v>105</v>
      </c>
      <c r="T7" s="55" t="s">
        <v>1</v>
      </c>
      <c r="U7" s="58" t="s">
        <v>174</v>
      </c>
      <c r="V7" s="58" t="s">
        <v>168</v>
      </c>
      <c r="W7" s="59" t="s">
        <v>180</v>
      </c>
      <c r="X7" s="59" t="s">
        <v>151</v>
      </c>
      <c r="Y7" s="141" t="s">
        <v>181</v>
      </c>
      <c r="Z7" s="142"/>
      <c r="AA7" s="59" t="s">
        <v>155</v>
      </c>
      <c r="AB7" s="59" t="s">
        <v>173</v>
      </c>
      <c r="AC7" s="59" t="s">
        <v>157</v>
      </c>
      <c r="AD7" s="59" t="s">
        <v>153</v>
      </c>
      <c r="AE7" s="59"/>
      <c r="AF7" s="60" t="s">
        <v>164</v>
      </c>
      <c r="AG7" s="35"/>
      <c r="AH7" s="54">
        <v>1</v>
      </c>
      <c r="AI7" s="55" t="s">
        <v>1</v>
      </c>
      <c r="AJ7" s="55">
        <v>1</v>
      </c>
      <c r="AK7" s="60" t="s">
        <v>147</v>
      </c>
      <c r="AL7" s="60" t="s">
        <v>145</v>
      </c>
      <c r="AM7" s="60">
        <v>3</v>
      </c>
      <c r="AN7" s="125">
        <v>3</v>
      </c>
      <c r="AO7" s="126">
        <v>3</v>
      </c>
      <c r="AP7" s="60" t="s">
        <v>144</v>
      </c>
      <c r="AQ7" s="60" t="s">
        <v>146</v>
      </c>
      <c r="AR7" s="60">
        <v>5</v>
      </c>
      <c r="AS7" s="60" t="s">
        <v>164</v>
      </c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30"/>
      <c r="XFB7" s="31"/>
      <c r="XFC7" s="31"/>
      <c r="XFD7" s="32"/>
    </row>
    <row r="8" spans="1:16384" ht="12" customHeight="1" x14ac:dyDescent="0.25">
      <c r="A8" s="63"/>
      <c r="B8" s="64">
        <v>2</v>
      </c>
      <c r="C8" s="64" t="s">
        <v>139</v>
      </c>
      <c r="D8" s="65" t="s">
        <v>138</v>
      </c>
      <c r="E8" s="65" t="s">
        <v>175</v>
      </c>
      <c r="F8" s="66"/>
      <c r="G8" s="65" t="s">
        <v>175</v>
      </c>
      <c r="H8" s="67" t="s">
        <v>179</v>
      </c>
      <c r="I8" s="65" t="s">
        <v>175</v>
      </c>
      <c r="J8" s="65"/>
      <c r="K8" s="65">
        <v>1</v>
      </c>
      <c r="L8" s="65">
        <v>6</v>
      </c>
      <c r="M8" s="65">
        <v>1</v>
      </c>
      <c r="N8" s="65"/>
      <c r="O8" s="65">
        <v>4</v>
      </c>
      <c r="P8" s="68">
        <f>800/16</f>
        <v>50</v>
      </c>
      <c r="Q8" s="37"/>
      <c r="R8" s="64">
        <v>2</v>
      </c>
      <c r="S8" s="64" t="s">
        <v>139</v>
      </c>
      <c r="T8" s="65" t="s">
        <v>138</v>
      </c>
      <c r="U8" s="143" t="s">
        <v>181</v>
      </c>
      <c r="V8" s="144"/>
      <c r="W8" s="70" t="s">
        <v>168</v>
      </c>
      <c r="X8" s="70" t="s">
        <v>170</v>
      </c>
      <c r="Y8" s="70" t="s">
        <v>154</v>
      </c>
      <c r="Z8" s="70" t="s">
        <v>155</v>
      </c>
      <c r="AA8" s="70" t="s">
        <v>143</v>
      </c>
      <c r="AB8" s="70" t="s">
        <v>180</v>
      </c>
      <c r="AC8" s="70" t="s">
        <v>167</v>
      </c>
      <c r="AD8" s="70" t="s">
        <v>152</v>
      </c>
      <c r="AE8" s="71"/>
      <c r="AF8" s="65">
        <v>4</v>
      </c>
      <c r="AG8" s="35"/>
      <c r="AH8" s="131">
        <v>2</v>
      </c>
      <c r="AI8" s="65" t="s">
        <v>138</v>
      </c>
      <c r="AJ8" s="127">
        <v>0</v>
      </c>
      <c r="AK8" s="128">
        <v>0</v>
      </c>
      <c r="AL8" s="65" t="s">
        <v>142</v>
      </c>
      <c r="AM8" s="65">
        <v>1</v>
      </c>
      <c r="AN8" s="65" t="s">
        <v>147</v>
      </c>
      <c r="AO8" s="65">
        <v>2</v>
      </c>
      <c r="AP8" s="65">
        <v>2</v>
      </c>
      <c r="AQ8" s="65">
        <v>3</v>
      </c>
      <c r="AR8" s="65" t="s">
        <v>144</v>
      </c>
      <c r="AS8" s="65">
        <v>4</v>
      </c>
    </row>
    <row r="9" spans="1:16384" s="75" customFormat="1" ht="12" customHeight="1" x14ac:dyDescent="0.25">
      <c r="A9" s="72"/>
      <c r="B9" s="64">
        <v>3</v>
      </c>
      <c r="C9" s="73" t="s">
        <v>161</v>
      </c>
      <c r="D9" s="65" t="s">
        <v>160</v>
      </c>
      <c r="E9" s="65" t="s">
        <v>176</v>
      </c>
      <c r="F9" s="65" t="s">
        <v>175</v>
      </c>
      <c r="G9" s="66"/>
      <c r="H9" s="65" t="s">
        <v>175</v>
      </c>
      <c r="I9" s="65" t="s">
        <v>175</v>
      </c>
      <c r="J9" s="65"/>
      <c r="K9" s="65">
        <v>0</v>
      </c>
      <c r="L9" s="65">
        <v>7</v>
      </c>
      <c r="M9" s="65">
        <v>1</v>
      </c>
      <c r="N9" s="65"/>
      <c r="O9" s="65" t="s">
        <v>144</v>
      </c>
      <c r="P9" s="68">
        <f>700/16</f>
        <v>43.75</v>
      </c>
      <c r="Q9" s="74"/>
      <c r="R9" s="54">
        <v>3</v>
      </c>
      <c r="S9" s="73" t="s">
        <v>161</v>
      </c>
      <c r="T9" s="65" t="s">
        <v>160</v>
      </c>
      <c r="U9" s="70" t="s">
        <v>169</v>
      </c>
      <c r="V9" s="70" t="s">
        <v>167</v>
      </c>
      <c r="W9" s="70" t="s">
        <v>153</v>
      </c>
      <c r="X9" s="70" t="s">
        <v>157</v>
      </c>
      <c r="Y9" s="70" t="s">
        <v>156</v>
      </c>
      <c r="Z9" s="70" t="s">
        <v>151</v>
      </c>
      <c r="AA9" s="143" t="s">
        <v>181</v>
      </c>
      <c r="AB9" s="144"/>
      <c r="AC9" s="70" t="s">
        <v>155</v>
      </c>
      <c r="AD9" s="70" t="s">
        <v>154</v>
      </c>
      <c r="AE9" s="58"/>
      <c r="AF9" s="65" t="s">
        <v>144</v>
      </c>
      <c r="AG9" s="58"/>
      <c r="AH9" s="132">
        <v>3</v>
      </c>
      <c r="AI9" s="65" t="s">
        <v>160</v>
      </c>
      <c r="AJ9" s="65">
        <v>0</v>
      </c>
      <c r="AK9" s="65" t="s">
        <v>142</v>
      </c>
      <c r="AL9" s="65">
        <v>1</v>
      </c>
      <c r="AM9" s="65" t="s">
        <v>147</v>
      </c>
      <c r="AN9" s="65">
        <v>2</v>
      </c>
      <c r="AO9" s="65" t="s">
        <v>145</v>
      </c>
      <c r="AP9" s="127" t="s">
        <v>145</v>
      </c>
      <c r="AQ9" s="128" t="s">
        <v>145</v>
      </c>
      <c r="AR9" s="65">
        <v>3</v>
      </c>
      <c r="AS9" s="65" t="s">
        <v>144</v>
      </c>
      <c r="XFA9" s="30"/>
      <c r="XFB9" s="31"/>
      <c r="XFC9" s="31"/>
      <c r="XFD9" s="32"/>
    </row>
    <row r="10" spans="1:16384" ht="12" customHeight="1" x14ac:dyDescent="0.25">
      <c r="A10" s="63"/>
      <c r="B10" s="73">
        <v>4</v>
      </c>
      <c r="C10" s="65" t="s">
        <v>106</v>
      </c>
      <c r="D10" s="65" t="s">
        <v>99</v>
      </c>
      <c r="E10" s="65" t="s">
        <v>176</v>
      </c>
      <c r="F10" s="65">
        <v>10</v>
      </c>
      <c r="G10" s="65" t="s">
        <v>175</v>
      </c>
      <c r="H10" s="66"/>
      <c r="I10" s="65" t="s">
        <v>175</v>
      </c>
      <c r="J10" s="65"/>
      <c r="K10" s="65">
        <v>1</v>
      </c>
      <c r="L10" s="65">
        <v>5</v>
      </c>
      <c r="M10" s="65">
        <v>2</v>
      </c>
      <c r="N10" s="65"/>
      <c r="O10" s="65" t="s">
        <v>144</v>
      </c>
      <c r="P10" s="68">
        <f t="shared" ref="P10:P11" si="0">700/16</f>
        <v>43.75</v>
      </c>
      <c r="Q10" s="69"/>
      <c r="R10" s="73">
        <v>4</v>
      </c>
      <c r="S10" s="26" t="s">
        <v>106</v>
      </c>
      <c r="T10" s="26" t="s">
        <v>99</v>
      </c>
      <c r="U10" s="70" t="s">
        <v>154</v>
      </c>
      <c r="V10" s="70" t="s">
        <v>155</v>
      </c>
      <c r="W10" s="70" t="s">
        <v>182</v>
      </c>
      <c r="X10" s="70" t="s">
        <v>152</v>
      </c>
      <c r="Y10" s="70" t="s">
        <v>170</v>
      </c>
      <c r="Z10" s="70" t="s">
        <v>168</v>
      </c>
      <c r="AA10" s="70" t="s">
        <v>183</v>
      </c>
      <c r="AB10" s="70" t="s">
        <v>166</v>
      </c>
      <c r="AC10" s="143" t="s">
        <v>181</v>
      </c>
      <c r="AD10" s="144"/>
      <c r="AE10" s="71"/>
      <c r="AF10" s="65" t="s">
        <v>144</v>
      </c>
      <c r="AG10" s="70"/>
      <c r="AH10" s="73">
        <v>4</v>
      </c>
      <c r="AI10" s="26" t="s">
        <v>99</v>
      </c>
      <c r="AJ10" s="65" t="s">
        <v>142</v>
      </c>
      <c r="AK10" s="65">
        <v>1</v>
      </c>
      <c r="AL10" s="65">
        <v>1</v>
      </c>
      <c r="AM10" s="65" t="s">
        <v>147</v>
      </c>
      <c r="AN10" s="65">
        <v>2</v>
      </c>
      <c r="AO10" s="65" t="s">
        <v>145</v>
      </c>
      <c r="AP10" s="65" t="s">
        <v>144</v>
      </c>
      <c r="AQ10" s="65" t="s">
        <v>144</v>
      </c>
      <c r="AR10" s="127" t="s">
        <v>144</v>
      </c>
      <c r="AS10" s="128" t="s">
        <v>144</v>
      </c>
    </row>
    <row r="11" spans="1:16384" ht="12" customHeight="1" x14ac:dyDescent="0.25">
      <c r="A11" s="63"/>
      <c r="B11" s="76">
        <v>5</v>
      </c>
      <c r="C11" s="76" t="s">
        <v>137</v>
      </c>
      <c r="D11" s="77" t="s">
        <v>2</v>
      </c>
      <c r="E11" s="77" t="s">
        <v>178</v>
      </c>
      <c r="F11" s="77" t="s">
        <v>175</v>
      </c>
      <c r="G11" s="77" t="s">
        <v>175</v>
      </c>
      <c r="H11" s="77" t="s">
        <v>175</v>
      </c>
      <c r="I11" s="78"/>
      <c r="J11" s="77"/>
      <c r="K11" s="77">
        <v>0</v>
      </c>
      <c r="L11" s="77">
        <v>7</v>
      </c>
      <c r="M11" s="77">
        <v>1</v>
      </c>
      <c r="N11" s="77"/>
      <c r="O11" s="77" t="s">
        <v>144</v>
      </c>
      <c r="P11" s="79">
        <f t="shared" si="0"/>
        <v>43.75</v>
      </c>
      <c r="Q11" s="69"/>
      <c r="R11" s="76">
        <v>5</v>
      </c>
      <c r="S11" s="76" t="s">
        <v>137</v>
      </c>
      <c r="T11" s="77" t="s">
        <v>2</v>
      </c>
      <c r="U11" s="80" t="s">
        <v>151</v>
      </c>
      <c r="V11" s="80" t="s">
        <v>156</v>
      </c>
      <c r="W11" s="145" t="s">
        <v>181</v>
      </c>
      <c r="X11" s="146"/>
      <c r="Y11" s="80" t="s">
        <v>153</v>
      </c>
      <c r="Z11" s="80" t="s">
        <v>157</v>
      </c>
      <c r="AA11" s="80" t="s">
        <v>152</v>
      </c>
      <c r="AB11" s="80" t="s">
        <v>182</v>
      </c>
      <c r="AC11" s="80" t="s">
        <v>168</v>
      </c>
      <c r="AD11" s="80" t="s">
        <v>170</v>
      </c>
      <c r="AE11" s="81"/>
      <c r="AF11" s="77" t="s">
        <v>144</v>
      </c>
      <c r="AG11" s="70"/>
      <c r="AH11" s="76">
        <v>5</v>
      </c>
      <c r="AI11" s="77" t="s">
        <v>2</v>
      </c>
      <c r="AJ11" s="77" t="s">
        <v>142</v>
      </c>
      <c r="AK11" s="77">
        <v>1</v>
      </c>
      <c r="AL11" s="129">
        <v>1</v>
      </c>
      <c r="AM11" s="130">
        <v>1</v>
      </c>
      <c r="AN11" s="77" t="s">
        <v>147</v>
      </c>
      <c r="AO11" s="77">
        <v>2</v>
      </c>
      <c r="AP11" s="77" t="s">
        <v>145</v>
      </c>
      <c r="AQ11" s="77" t="s">
        <v>145</v>
      </c>
      <c r="AR11" s="77">
        <v>3</v>
      </c>
      <c r="AS11" s="77" t="s">
        <v>144</v>
      </c>
    </row>
    <row r="12" spans="1:16384" s="82" customForma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5"/>
      <c r="AH12" s="86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8"/>
      <c r="XFA12" s="89"/>
      <c r="XFB12" s="90"/>
      <c r="XFC12" s="90"/>
      <c r="XFD12" s="91"/>
    </row>
    <row r="13" spans="1:16384" ht="11.1" customHeight="1" x14ac:dyDescent="0.25"/>
    <row r="14" spans="1:16384" ht="11.1" customHeight="1" x14ac:dyDescent="0.25"/>
    <row r="15" spans="1:16384" ht="12.75" customHeight="1" x14ac:dyDescent="0.25"/>
    <row r="16" spans="1:16384" ht="2.1" customHeight="1" x14ac:dyDescent="0.25"/>
  </sheetData>
  <mergeCells count="5">
    <mergeCell ref="Y7:Z7"/>
    <mergeCell ref="U8:V8"/>
    <mergeCell ref="AA9:AB9"/>
    <mergeCell ref="AC10:AD10"/>
    <mergeCell ref="W11: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Action</vt:lpstr>
      <vt:lpstr>WSCC 2019 Participants</vt:lpstr>
      <vt:lpstr>WSCC 2019 Games</vt:lpstr>
      <vt:lpstr>WSCC 2019 Results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Guy Haworth</cp:lastModifiedBy>
  <cp:lastPrinted>2013-09-17T16:40:40Z</cp:lastPrinted>
  <dcterms:created xsi:type="dcterms:W3CDTF">2013-09-15T21:00:35Z</dcterms:created>
  <dcterms:modified xsi:type="dcterms:W3CDTF">2020-02-11T05:31:29Z</dcterms:modified>
</cp:coreProperties>
</file>