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Documents\km\icga\icga_journal\000 ICGA Work in Progress\For ICGA_J 39.2\00_Understanding Rook Endgames\"/>
    </mc:Choice>
  </mc:AlternateContent>
  <bookViews>
    <workbookView xWindow="0" yWindow="0" windowWidth="20490" windowHeight="7755"/>
  </bookViews>
  <sheets>
    <sheet name="0 Index" sheetId="8" r:id="rId1"/>
    <sheet name="1 maxDTx table" sheetId="1" r:id="rId2"/>
    <sheet name="2 Ch 4 structure" sheetId="3" r:id="rId3"/>
    <sheet name="3 Positions" sheetId="2" r:id="rId4"/>
    <sheet name="4 KRPKR" sheetId="6" r:id="rId5"/>
    <sheet name="5 KRPPKR" sheetId="5" r:id="rId6"/>
    <sheet name="6 KRPKRP" sheetId="4" r:id="rId7"/>
    <sheet name="7 KRPPKRP" sheetId="7" r:id="rId8"/>
  </sheets>
  <definedNames>
    <definedName name="stat_krppkr" localSheetId="5">'5 KRPPKR'!#REF!</definedName>
    <definedName name="stat_krppkr_1" localSheetId="5">'5 KRPPKR'!$C$10:$K$33</definedName>
    <definedName name="stat_krppkrp_403" localSheetId="7">'7 KRPPKRP'!$O$11:$V$19</definedName>
    <definedName name="stat_krppkrp_404" localSheetId="7">'7 KRPPKRP'!$O$20:$V$26</definedName>
    <definedName name="stat_krppkrp_405" localSheetId="7">'7 KRPPKRP'!$O$27:$V$34</definedName>
    <definedName name="stat_krppkrp_406" localSheetId="7">'7 KRPPKRP'!$O$35:$V$62</definedName>
    <definedName name="stat_krppkrp_407" localSheetId="7">'7 KRPPKRP'!$O$63:$V$91</definedName>
    <definedName name="stat_krppkrp_408" localSheetId="7">'7 KRPPKRP'!$O$92:$V$103</definedName>
    <definedName name="stat_krppkrp_409" localSheetId="7">'7 KRPPKRP'!$O$104:$V$112</definedName>
    <definedName name="stat_krppkrp_410" localSheetId="7">'7 KRPPKRP'!$O$113:$V$131</definedName>
    <definedName name="stat_krppkrp_411" localSheetId="7">'7 KRPPKRP'!$O$132:$V$148</definedName>
    <definedName name="stat_krppkrp_412" localSheetId="7">'7 KRPPKRP'!$O$149:$V$156</definedName>
    <definedName name="stat_krppkrp_413" localSheetId="7">'7 KRPPKRP'!$Z$11:$AG$19</definedName>
    <definedName name="stat_krppkrp_414" localSheetId="7">'7 KRPPKRP'!$Z$20:$AG$26</definedName>
    <definedName name="stat_krppkrp_415" localSheetId="7">'7 KRPPKRP'!$Z$11:$AG$19</definedName>
    <definedName name="stat_krppkrp_416" localSheetId="7">'7 KRPPKRP'!$Z$20:$AG$26</definedName>
    <definedName name="stat_krppkrp_417" localSheetId="7">'7 KRPPKRP'!$D$104:$K$112</definedName>
    <definedName name="stat_krppkrp_418" localSheetId="7">'7 KRPPKRP'!$D$35:$K$62</definedName>
    <definedName name="stat_krppkrp_419" localSheetId="7">'7 KRPPKRP'!$D$132:$K$148</definedName>
    <definedName name="stat_krppkrp_420" localSheetId="7">'7 KRPPKRP'!$D$149:$K$156</definedName>
    <definedName name="stat_krppkrp_421" localSheetId="7">'7 KRPPKRP'!$D$63:$K$91</definedName>
    <definedName name="stat_krppkrp_422" localSheetId="7">'7 KRPPKRP'!$D$27:$K$34</definedName>
    <definedName name="stat_krppkrp_423" localSheetId="7">'7 KRPPKRP'!$D$20:$K$26</definedName>
    <definedName name="stat_krppkrp_424" localSheetId="7">'7 KRPPKRP'!$D$92:$K$103</definedName>
    <definedName name="stat_krppkrp_425" localSheetId="7">'7 KRPPKRP'!$D$11:$K$19</definedName>
    <definedName name="stat_krppkrp_426" localSheetId="7">'7 KRPPKRP'!$D$113:$K$131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7" l="1"/>
  <c r="H156" i="7"/>
  <c r="G156" i="7"/>
  <c r="I156" i="7" l="1"/>
  <c r="K156" i="7"/>
  <c r="AN22" i="7"/>
  <c r="AO22" i="7" s="1"/>
  <c r="AL22" i="7"/>
  <c r="AK22" i="7"/>
  <c r="AM22" i="7" l="1"/>
  <c r="X11" i="7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4" i="7" s="1"/>
  <c r="X35" i="7" s="1"/>
  <c r="X36" i="7" s="1"/>
  <c r="X37" i="7" s="1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X50" i="7" s="1"/>
  <c r="X51" i="7" s="1"/>
  <c r="X52" i="7" s="1"/>
  <c r="X53" i="7" s="1"/>
  <c r="X54" i="7" s="1"/>
  <c r="X55" i="7" s="1"/>
  <c r="X56" i="7" s="1"/>
  <c r="X57" i="7" s="1"/>
  <c r="X58" i="7" s="1"/>
  <c r="X59" i="7" s="1"/>
  <c r="X60" i="7" s="1"/>
  <c r="X61" i="7" s="1"/>
  <c r="X62" i="7" s="1"/>
  <c r="X63" i="7" s="1"/>
  <c r="X64" i="7" s="1"/>
  <c r="X65" i="7" s="1"/>
  <c r="X66" i="7" s="1"/>
  <c r="X67" i="7" s="1"/>
  <c r="X68" i="7" s="1"/>
  <c r="X69" i="7" s="1"/>
  <c r="X70" i="7" s="1"/>
  <c r="X71" i="7" s="1"/>
  <c r="X72" i="7" s="1"/>
  <c r="X73" i="7" s="1"/>
  <c r="X74" i="7" s="1"/>
  <c r="X75" i="7" s="1"/>
  <c r="X76" i="7" s="1"/>
  <c r="X77" i="7" s="1"/>
  <c r="X78" i="7" s="1"/>
  <c r="X79" i="7" s="1"/>
  <c r="X80" i="7" s="1"/>
  <c r="X81" i="7" s="1"/>
  <c r="X82" i="7" s="1"/>
  <c r="X83" i="7" s="1"/>
  <c r="X84" i="7" s="1"/>
  <c r="X85" i="7" s="1"/>
  <c r="X86" i="7" s="1"/>
  <c r="X87" i="7" s="1"/>
  <c r="X88" i="7" s="1"/>
  <c r="X89" i="7" s="1"/>
  <c r="X90" i="7" s="1"/>
  <c r="X91" i="7" s="1"/>
  <c r="X92" i="7" s="1"/>
  <c r="X93" i="7" s="1"/>
  <c r="X94" i="7" s="1"/>
  <c r="X95" i="7" s="1"/>
  <c r="X96" i="7" s="1"/>
  <c r="X97" i="7" s="1"/>
  <c r="X98" i="7" s="1"/>
  <c r="X99" i="7" s="1"/>
  <c r="X100" i="7" s="1"/>
  <c r="X101" i="7" s="1"/>
  <c r="X102" i="7" s="1"/>
  <c r="X103" i="7" s="1"/>
  <c r="X104" i="7" s="1"/>
  <c r="X105" i="7" s="1"/>
  <c r="X106" i="7" s="1"/>
  <c r="X107" i="7" s="1"/>
  <c r="X108" i="7" s="1"/>
  <c r="X109" i="7" s="1"/>
  <c r="X110" i="7" s="1"/>
  <c r="X111" i="7" s="1"/>
  <c r="X112" i="7" s="1"/>
  <c r="X113" i="7" s="1"/>
  <c r="X114" i="7" s="1"/>
  <c r="X115" i="7" s="1"/>
  <c r="X116" i="7" s="1"/>
  <c r="X117" i="7" s="1"/>
  <c r="X118" i="7" s="1"/>
  <c r="X119" i="7" s="1"/>
  <c r="X120" i="7" s="1"/>
  <c r="X121" i="7" s="1"/>
  <c r="X122" i="7" s="1"/>
  <c r="X123" i="7" s="1"/>
  <c r="X124" i="7" s="1"/>
  <c r="X125" i="7" s="1"/>
  <c r="X126" i="7" s="1"/>
  <c r="X127" i="7" s="1"/>
  <c r="X128" i="7" s="1"/>
  <c r="X129" i="7" s="1"/>
  <c r="X130" i="7" s="1"/>
  <c r="X131" i="7" s="1"/>
  <c r="X132" i="7" s="1"/>
  <c r="X133" i="7" s="1"/>
  <c r="X134" i="7" s="1"/>
  <c r="X135" i="7" s="1"/>
  <c r="X136" i="7" s="1"/>
  <c r="X137" i="7" s="1"/>
  <c r="X138" i="7" s="1"/>
  <c r="X139" i="7" s="1"/>
  <c r="X140" i="7" s="1"/>
  <c r="X141" i="7" s="1"/>
  <c r="X142" i="7" s="1"/>
  <c r="X143" i="7" s="1"/>
  <c r="X144" i="7" s="1"/>
  <c r="X145" i="7" s="1"/>
  <c r="X146" i="7" s="1"/>
  <c r="X147" i="7" s="1"/>
  <c r="X148" i="7" s="1"/>
  <c r="X149" i="7" s="1"/>
  <c r="X150" i="7" s="1"/>
  <c r="X151" i="7" s="1"/>
  <c r="X152" i="7" s="1"/>
  <c r="X153" i="7" s="1"/>
  <c r="X154" i="7" s="1"/>
  <c r="AF156" i="7"/>
  <c r="AD156" i="7"/>
  <c r="AC156" i="7"/>
  <c r="AG156" i="7" l="1"/>
  <c r="AE156" i="7"/>
  <c r="S156" i="7"/>
  <c r="U156" i="7"/>
  <c r="R156" i="7"/>
  <c r="T156" i="7" l="1"/>
  <c r="V156" i="7"/>
  <c r="K16" i="6"/>
  <c r="H16" i="6"/>
  <c r="F16" i="6"/>
  <c r="B11" i="6"/>
  <c r="B12" i="6" s="1"/>
  <c r="B13" i="6" s="1"/>
  <c r="B14" i="6" s="1"/>
  <c r="B11" i="5" l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G42" i="4" l="1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M20" i="3" l="1"/>
  <c r="K20" i="3" l="1"/>
  <c r="I20" i="3"/>
  <c r="H20" i="3"/>
  <c r="B11" i="3" l="1"/>
  <c r="B12" i="3" s="1"/>
  <c r="B13" i="3" s="1"/>
  <c r="B14" i="3" s="1"/>
  <c r="B15" i="3" s="1"/>
  <c r="B16" i="3" s="1"/>
  <c r="B17" i="3" s="1"/>
  <c r="B18" i="3" s="1"/>
  <c r="B19" i="3" s="1"/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l="1"/>
  <c r="B40" i="2" s="1"/>
</calcChain>
</file>

<file path=xl/connections.xml><?xml version="1.0" encoding="utf-8"?>
<connections xmlns="http://schemas.openxmlformats.org/spreadsheetml/2006/main">
  <connection id="1" name="stat_krppkr1" type="6" refreshedVersion="5" background="1" saveData="1">
    <textPr codePage="850" sourceFile="C:\My Documents\km\icga\icga_journal\00_Understanding Rook Endgames\stat_krppkr.txt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stat_krppkrp_403" type="6" refreshedVersion="5" background="1" saveData="1">
    <textPr codePage="850" sourceFile="C:\My Documents\km\icga\icga_journal\00_Understanding Rook Endgames\YK on KRPPKRP\stat_krppkrp_403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stat_krppkrp_4031" type="6" refreshedVersion="5" background="1" saveData="1">
    <textPr codePage="850" sourceFile="C:\My Documents\km\icga\icga_journal\00_Understanding Rook Endgames\YK on KRPPKRP\stat_krppkrp_403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stat_krppkrp_4032" type="6" refreshedVersion="5" background="1" saveData="1">
    <textPr codePage="850" sourceFile="C:\My Documents\km\icga\icga_journal\00_Understanding Rook Endgames\YK on KRPPKRP\stat_krppkrp_403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stat_krppkrp_4033" type="6" refreshedVersion="5" background="1" saveData="1">
    <textPr codePage="850" sourceFile="C:\My Documents\km\icga\icga_journal\00_Understanding Rook Endgames\YK on KRPPKRP\stat_krppkrp_403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stat_krppkrp_404" type="6" refreshedVersion="5" background="1" saveData="1">
    <textPr codePage="850" sourceFile="C:\My Documents\km\icga\icga_journal\00_Understanding Rook Endgames\YK on KRPPKRP\stat_krppkrp_404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stat_krppkrp_4041" type="6" refreshedVersion="5" background="1" saveData="1">
    <textPr codePage="850" sourceFile="C:\My Documents\km\icga\icga_journal\00_Understanding Rook Endgames\YK on KRPPKRP\stat_krppkrp_404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stat_krppkrp_4042" type="6" refreshedVersion="5" background="1" saveData="1">
    <textPr codePage="850" sourceFile="C:\My Documents\km\icga\icga_journal\00_Understanding Rook Endgames\YK on KRPPKRP\stat_krppkrp_404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stat_krppkrp_4043" type="6" refreshedVersion="5" background="1" saveData="1">
    <textPr codePage="850" sourceFile="C:\My Documents\km\icga\icga_journal\00_Understanding Rook Endgames\YK on KRPPKRP\stat_krppkrp_404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stat_krppkrp_405" type="6" refreshedVersion="5" background="1" saveData="1">
    <textPr codePage="850" sourceFile="C:\My Documents\km\icga\icga_journal\00_Understanding Rook Endgames\YK on KRPPKRP\stat_krppkrp_405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stat_krppkrp_4051" type="6" refreshedVersion="5" background="1" saveData="1">
    <textPr codePage="850" sourceFile="C:\My Documents\km\icga\icga_journal\00_Understanding Rook Endgames\YK on KRPPKRP\stat_krppkrp_405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stat_krppkrp_406" type="6" refreshedVersion="5" background="1" saveData="1">
    <textPr codePage="850" sourceFile="C:\My Documents\km\icga\icga_journal\00_Understanding Rook Endgames\YK on KRPPKRP\stat_krppkrp_406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stat_krppkrp_4061" type="6" refreshedVersion="5" background="1" saveData="1">
    <textPr codePage="850" sourceFile="C:\My Documents\km\icga\icga_journal\00_Understanding Rook Endgames\YK on KRPPKRP\stat_krppkrp_406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stat_krppkrp_407" type="6" refreshedVersion="5" background="1" saveData="1">
    <textPr codePage="850" sourceFile="C:\My Documents\km\icga\icga_journal\00_Understanding Rook Endgames\YK on KRPPKRP\stat_krppkrp_407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stat_krppkrp_4071" type="6" refreshedVersion="5" background="1" saveData="1">
    <textPr codePage="850" sourceFile="C:\My Documents\km\icga\icga_journal\00_Understanding Rook Endgames\YK on KRPPKRP\stat_krppkrp_407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stat_krppkrp_408" type="6" refreshedVersion="5" background="1" saveData="1">
    <textPr codePage="850" sourceFile="C:\My Documents\km\icga\icga_journal\00_Understanding Rook Endgames\YK on KRPPKRP\stat_krppkrp_408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7" name="stat_krppkrp_4081" type="6" refreshedVersion="5" background="1" saveData="1">
    <textPr codePage="850" sourceFile="C:\My Documents\km\icga\icga_journal\00_Understanding Rook Endgames\YK on KRPPKRP\stat_krppkrp_408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8" name="stat_krppkrp_409" type="6" refreshedVersion="5" background="1" saveData="1">
    <textPr codePage="850" sourceFile="C:\My Documents\km\icga\icga_journal\00_Understanding Rook Endgames\YK on KRPPKRP\stat_krppkrp_409.txt">
      <textFields>
        <textField/>
      </textFields>
    </textPr>
  </connection>
  <connection id="19" name="stat_krppkrp_4091" type="6" refreshedVersion="5" background="1" saveData="1">
    <textPr codePage="850" sourceFile="C:\My Documents\km\icga\icga_journal\00_Understanding Rook Endgames\YK on KRPPKRP\stat_krppkrp_409.txt">
      <textFields>
        <textField/>
      </textFields>
    </textPr>
  </connection>
  <connection id="20" name="stat_krppkrp_410" type="6" refreshedVersion="5" background="1" saveData="1">
    <textPr codePage="850" sourceFile="C:\My Documents\km\icga\icga_journal\00_Understanding Rook Endgames\YK on KRPPKRP\stat_krppkrp_410.txt">
      <textFields>
        <textField/>
      </textFields>
    </textPr>
  </connection>
  <connection id="21" name="stat_krppkrp_4101" type="6" refreshedVersion="5" background="1" saveData="1">
    <textPr codePage="850" sourceFile="C:\My Documents\km\icga\icga_journal\00_Understanding Rook Endgames\YK on KRPPKRP\stat_krppkrp_410.txt">
      <textFields>
        <textField/>
      </textFields>
    </textPr>
  </connection>
  <connection id="22" name="stat_krppkrp_411" type="6" refreshedVersion="5" background="1" saveData="1">
    <textPr codePage="932" sourceFile="C:\My Documents\km\icga\icga_journal\00_Understanding Rook Endgames\YK on KRPPKRP\stat_krppkrp_411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3" name="stat_krppkrp_4111" type="6" refreshedVersion="5" background="1" saveData="1">
    <textPr codePage="932" sourceFile="C:\My Documents\km\icga\icga_journal\00_Understanding Rook Endgames\YK on KRPPKRP\stat_krppkrp_411.txt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4" name="stat_krppkrp_412" type="6" refreshedVersion="5" background="1" saveData="1">
    <textPr codePage="850" sourceFile="C:\My Documents\km\icga\icga_journal\00_Understanding Rook Endgames\YK on KRPPKRP\stat_krppkrp_412.txt">
      <textFields>
        <textField/>
      </textFields>
    </textPr>
  </connection>
  <connection id="25" name="stat_krppkrp_4121" type="6" refreshedVersion="5" background="1" saveData="1">
    <textPr codePage="850" sourceFile="C:\My Documents\km\icga\icga_journal\00_Understanding Rook Endgames\YK on KRPPKRP\stat_krppkrp_412.txt">
      <textFields>
        <textField/>
      </textFields>
    </textPr>
  </connection>
</connections>
</file>

<file path=xl/sharedStrings.xml><?xml version="1.0" encoding="utf-8"?>
<sst xmlns="http://schemas.openxmlformats.org/spreadsheetml/2006/main" count="1860" uniqueCount="593">
  <si>
    <t>KRKP</t>
  </si>
  <si>
    <t>#m</t>
  </si>
  <si>
    <t>w-b</t>
  </si>
  <si>
    <t>2-2</t>
  </si>
  <si>
    <t>#</t>
  </si>
  <si>
    <t>3-2</t>
  </si>
  <si>
    <t>KRPKR</t>
  </si>
  <si>
    <t>3-3</t>
  </si>
  <si>
    <t>KRPKRP</t>
  </si>
  <si>
    <t>4-2</t>
  </si>
  <si>
    <t>KRPPKR</t>
  </si>
  <si>
    <t>4-3</t>
  </si>
  <si>
    <t>KRPPKRP</t>
  </si>
  <si>
    <t>Endgame</t>
  </si>
  <si>
    <t>DTM</t>
  </si>
  <si>
    <t>DTC</t>
  </si>
  <si>
    <t>DTZ</t>
  </si>
  <si>
    <t>maxDTx in winner's moves</t>
  </si>
  <si>
    <t>1-0</t>
  </si>
  <si>
    <t>0-1</t>
  </si>
  <si>
    <t>?</t>
  </si>
  <si>
    <t>—</t>
  </si>
  <si>
    <t>Understanding Rook Endgames: maxDTx data</t>
  </si>
  <si>
    <t>FEN</t>
  </si>
  <si>
    <t>KRRPKRR</t>
  </si>
  <si>
    <t>Notes</t>
  </si>
  <si>
    <t>Val.</t>
  </si>
  <si>
    <t>=</t>
  </si>
  <si>
    <r>
      <t>DTZ</t>
    </r>
    <r>
      <rPr>
        <b/>
        <vertAlign val="subscript"/>
        <sz val="11"/>
        <color theme="1"/>
        <rFont val="Times New Roman"/>
        <family val="1"/>
      </rPr>
      <t>50</t>
    </r>
  </si>
  <si>
    <t>4.15.01</t>
  </si>
  <si>
    <t>6K1/3k2P1/8/8/8/8/7r/4R3 w</t>
  </si>
  <si>
    <t>dtc</t>
  </si>
  <si>
    <t>dtm</t>
  </si>
  <si>
    <t>1r3k2/R7/8/5PK1/8/8/8/8 b</t>
  </si>
  <si>
    <r>
      <t>dtz</t>
    </r>
    <r>
      <rPr>
        <b/>
        <vertAlign val="subscript"/>
        <sz val="11"/>
        <color theme="1"/>
        <rFont val="Times New Roman"/>
        <family val="1"/>
      </rPr>
      <t>50</t>
    </r>
  </si>
  <si>
    <t>a maxDTC KRP(a/h)KR win</t>
  </si>
  <si>
    <t>a maxDTC KRPKR win</t>
  </si>
  <si>
    <t>a maxDTC KRP(c/f)KR win</t>
  </si>
  <si>
    <t>a maxDTC KRP(d/e)KR win</t>
  </si>
  <si>
    <t>a maxDTC KRP(e)P(g)KR win</t>
  </si>
  <si>
    <t>a maxDTC KRP(e)P(h)KR win</t>
  </si>
  <si>
    <t>a maxDTC KRPPKR win</t>
  </si>
  <si>
    <t>4.15.08</t>
  </si>
  <si>
    <t>8/8/5pP1/5P2/8/6rk/5R2/K7 w</t>
  </si>
  <si>
    <t>a 50-move-rule draw: 1. Rf1!! Rg2</t>
  </si>
  <si>
    <t>5k2/R7/6K1/5P2/8/8/8/1r6 b</t>
  </si>
  <si>
    <t>r7/4K1k1/3RP3/8/8/8/8/8 b</t>
  </si>
  <si>
    <t>k7/8/8/K7/7R/8/7P/3r4 w</t>
  </si>
  <si>
    <t>k7/8/7r/8/8/4R3/6P1/1K6 w</t>
  </si>
  <si>
    <t>k7/8/8/K6R/8/6r1/4P3/8 w</t>
  </si>
  <si>
    <t>8/2r4k/8/8/8/8/2P5/RK6 w</t>
  </si>
  <si>
    <t>8/8/1r6/2R5/8/1k1K3P/1r6/2R5 w</t>
  </si>
  <si>
    <t>a maxDTC KRRPKRR win</t>
  </si>
  <si>
    <t>8/8/8/8/K4r2/8/1k2P1P1/4R3 w</t>
  </si>
  <si>
    <t>8/8/8/2K5/5k2/1R6/4P2P/5r2 w</t>
  </si>
  <si>
    <t>8/8/8/8/1k6/3r2P1/7P/K6R w</t>
  </si>
  <si>
    <t>4R3/6p1/r2K4/k7/8/8/P4P2/8 w</t>
  </si>
  <si>
    <r>
      <rPr>
        <sz val="10"/>
        <color theme="1"/>
        <rFont val="Calibri"/>
        <family val="2"/>
      </rPr>
      <t>—</t>
    </r>
  </si>
  <si>
    <t>5K2/8/p7/8/k7/8/3R4/8 b</t>
  </si>
  <si>
    <t>a maxDTC KRKP win</t>
  </si>
  <si>
    <t>Understanding Rook Endgames: KRPPKRP taxonomy</t>
  </si>
  <si>
    <t>Section</t>
  </si>
  <si>
    <t>Games</t>
  </si>
  <si>
    <t>Total</t>
  </si>
  <si>
    <t>%</t>
  </si>
  <si>
    <t>4.10</t>
  </si>
  <si>
    <t>4.11</t>
  </si>
  <si>
    <t>4.12</t>
  </si>
  <si>
    <t>Class</t>
  </si>
  <si>
    <t>No passed pawns, and pawns connected</t>
  </si>
  <si>
    <t>67-95</t>
  </si>
  <si>
    <t>hg-h/g, fg-g/f, ef-f/e, de-d</t>
  </si>
  <si>
    <t>7</t>
  </si>
  <si>
    <t>3</t>
  </si>
  <si>
    <t>6</t>
  </si>
  <si>
    <t>25</t>
  </si>
  <si>
    <t>26</t>
  </si>
  <si>
    <t>9</t>
  </si>
  <si>
    <t>16</t>
  </si>
  <si>
    <t>14</t>
  </si>
  <si>
    <t>32</t>
  </si>
  <si>
    <t>95-99</t>
  </si>
  <si>
    <t>99-128</t>
  </si>
  <si>
    <t>128-148</t>
  </si>
  <si>
    <t>148-175</t>
  </si>
  <si>
    <t>175-180</t>
  </si>
  <si>
    <t>180-193</t>
  </si>
  <si>
    <t>193-197</t>
  </si>
  <si>
    <t>197-204</t>
  </si>
  <si>
    <t>pages</t>
  </si>
  <si>
    <t>204-208</t>
  </si>
  <si>
    <t>28</t>
  </si>
  <si>
    <t>4</t>
  </si>
  <si>
    <t>29</t>
  </si>
  <si>
    <t>20</t>
  </si>
  <si>
    <t>27</t>
  </si>
  <si>
    <t>5</t>
  </si>
  <si>
    <t>13</t>
  </si>
  <si>
    <t>144</t>
  </si>
  <si>
    <t>Draws</t>
  </si>
  <si>
    <t>Wins</t>
  </si>
  <si>
    <t>Configs.</t>
  </si>
  <si>
    <t>No passed pawns, and pawns isolated</t>
  </si>
  <si>
    <t>The attacker has a connected passed pawn</t>
  </si>
  <si>
    <t>One outside passed pawn</t>
  </si>
  <si>
    <t>All passed pawns, connected and close together</t>
  </si>
  <si>
    <t>All passed pawns, connected and far apart</t>
  </si>
  <si>
    <t>Attacker's pawns passed, isolated and close together</t>
  </si>
  <si>
    <t>Attacker's pawns passed, isolated and far apart</t>
  </si>
  <si>
    <t>Doubled pawns versus pawn</t>
  </si>
  <si>
    <t>fh-g, eg-f etc</t>
  </si>
  <si>
    <t>hg-f, gf-e/h, fe-d/g, ed-f</t>
  </si>
  <si>
    <t>ah/cg-g/h, bg-f/g/h, af-f/g, …</t>
  </si>
  <si>
    <t>Assorted R/K/P properties</t>
  </si>
  <si>
    <t>Subsections (P-file configs., …)</t>
  </si>
  <si>
    <t>ab-f/g/h, bc-g/h</t>
  </si>
  <si>
    <t>ac/bd-pP, (e.g.) eh-b</t>
  </si>
  <si>
    <t>Many cases and motifs</t>
  </si>
  <si>
    <t>Again, a variety of themes</t>
  </si>
  <si>
    <t>Totals</t>
  </si>
  <si>
    <t>The attacker has a nearby, isolated passed pawn 'apP'</t>
  </si>
  <si>
    <r>
      <t xml:space="preserve">hf-h, eg-g/h, eh-g/h, </t>
    </r>
    <r>
      <rPr>
        <i/>
        <sz val="10"/>
        <color theme="1"/>
        <rFont val="Times New Roman"/>
        <family val="1"/>
      </rPr>
      <t>apP</t>
    </r>
    <r>
      <rPr>
        <sz val="10"/>
        <color theme="1"/>
        <rFont val="Times New Roman"/>
        <family val="1"/>
      </rPr>
      <t xml:space="preserve"> on c-f</t>
    </r>
  </si>
  <si>
    <t>R7/6k1/P4r2/8/3K4/8/8/8 w</t>
  </si>
  <si>
    <t>3-4</t>
  </si>
  <si>
    <t>KQRPKQR</t>
  </si>
  <si>
    <t>KQRKQRP</t>
  </si>
  <si>
    <t>6k1/5q2/8/8/4r3/2R5/1Q4P1/K7 w</t>
  </si>
  <si>
    <t>4.17.03</t>
  </si>
  <si>
    <t>a maxDTC KQRPKQR win</t>
  </si>
  <si>
    <t>r6Q/8/4q3/8/2k5/8/p3R3/2K5 w</t>
  </si>
  <si>
    <t>4.17.04</t>
  </si>
  <si>
    <t>8/4p3/1RK5/8/8/8/1P4r1/7k w</t>
  </si>
  <si>
    <t>KRP(b)KRP(e)</t>
  </si>
  <si>
    <t>KRP(h)KRP(f)</t>
  </si>
  <si>
    <t>8/r4p2/8/4R3/8/K7/7P/k7 w</t>
  </si>
  <si>
    <t>the Vančura draw (1924)</t>
  </si>
  <si>
    <t>the 'Lucena' win</t>
  </si>
  <si>
    <r>
      <t xml:space="preserve">the Philidor draw (1777): wtm wins,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>=24</t>
    </r>
  </si>
  <si>
    <t>the Tarrasch (1906) draw: wtm also draws</t>
  </si>
  <si>
    <r>
      <t xml:space="preserve">the Karstedt draw (1909): wtm wins,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>=23</t>
    </r>
  </si>
  <si>
    <t>KRPKRPP</t>
  </si>
  <si>
    <t>2R5/p7/p7/2P5/8/rk6/8/2K5 w</t>
  </si>
  <si>
    <t>4.18.06</t>
  </si>
  <si>
    <t>a maxDTC KRPKRPP win</t>
  </si>
  <si>
    <t>a maxDTC KRPPKRP (af-g) win</t>
  </si>
  <si>
    <t>KRP(a/h)KR</t>
  </si>
  <si>
    <t>KRP(b/g)KR</t>
  </si>
  <si>
    <t>KRP(c/f)KR</t>
  </si>
  <si>
    <t>KRP(d/e)KR</t>
  </si>
  <si>
    <t>KRP(e)P(g)KR</t>
  </si>
  <si>
    <t>KRP(e)P(h)KR</t>
  </si>
  <si>
    <t>KRP(g)P(h)KR</t>
  </si>
  <si>
    <t>a maxDTC KQRKQRP win after 94 checks</t>
  </si>
  <si>
    <t>a maxDTC ('be/gd') KRPKRP win</t>
  </si>
  <si>
    <r>
      <t xml:space="preserve">All wins in YK's files are 1-0 wins. File </t>
    </r>
    <r>
      <rPr>
        <i/>
        <sz val="11"/>
        <color theme="1"/>
        <rFont val="Times New Roman"/>
        <family val="1"/>
      </rPr>
      <t>krpkrpxy.lnz</t>
    </r>
    <r>
      <rPr>
        <sz val="11"/>
        <color theme="1"/>
        <rFont val="Times New Roman"/>
        <family val="1"/>
      </rPr>
      <t xml:space="preserve"> has lines with the wP on file-x and the bP on file-y.</t>
    </r>
  </si>
  <si>
    <t>maxDTC</t>
  </si>
  <si>
    <t>Config.</t>
  </si>
  <si>
    <t>Mirror</t>
  </si>
  <si>
    <t>max</t>
  </si>
  <si>
    <t>aa</t>
  </si>
  <si>
    <t>hh</t>
  </si>
  <si>
    <t>ab</t>
  </si>
  <si>
    <t>hg</t>
  </si>
  <si>
    <t>ba</t>
  </si>
  <si>
    <t>ac</t>
  </si>
  <si>
    <t>hf</t>
  </si>
  <si>
    <t>ca</t>
  </si>
  <si>
    <t>ad</t>
  </si>
  <si>
    <t>he</t>
  </si>
  <si>
    <t>da</t>
  </si>
  <si>
    <t>ae</t>
  </si>
  <si>
    <t>hd</t>
  </si>
  <si>
    <t>ea</t>
  </si>
  <si>
    <t>af</t>
  </si>
  <si>
    <t>hc</t>
  </si>
  <si>
    <t>fa</t>
  </si>
  <si>
    <t>ag</t>
  </si>
  <si>
    <t>hb</t>
  </si>
  <si>
    <t>ga</t>
  </si>
  <si>
    <t>ah</t>
  </si>
  <si>
    <t>ha</t>
  </si>
  <si>
    <t>gh</t>
  </si>
  <si>
    <t>bb</t>
  </si>
  <si>
    <t>gg</t>
  </si>
  <si>
    <t>bc</t>
  </si>
  <si>
    <t>gf</t>
  </si>
  <si>
    <t>cb</t>
  </si>
  <si>
    <t>bd</t>
  </si>
  <si>
    <t>ge</t>
  </si>
  <si>
    <t>db</t>
  </si>
  <si>
    <t>be</t>
  </si>
  <si>
    <t>gd</t>
  </si>
  <si>
    <t>eb</t>
  </si>
  <si>
    <t>bf</t>
  </si>
  <si>
    <t>gc</t>
  </si>
  <si>
    <t>fb</t>
  </si>
  <si>
    <t>bg</t>
  </si>
  <si>
    <t>gb</t>
  </si>
  <si>
    <t>bh</t>
  </si>
  <si>
    <t>fh</t>
  </si>
  <si>
    <t>fg</t>
  </si>
  <si>
    <t>cc</t>
  </si>
  <si>
    <t>ff</t>
  </si>
  <si>
    <t>cd</t>
  </si>
  <si>
    <t>fe</t>
  </si>
  <si>
    <t>dc</t>
  </si>
  <si>
    <t>ce</t>
  </si>
  <si>
    <t>fd</t>
  </si>
  <si>
    <t>ec</t>
  </si>
  <si>
    <t>cf</t>
  </si>
  <si>
    <t>fc</t>
  </si>
  <si>
    <t>cg</t>
  </si>
  <si>
    <t>ch</t>
  </si>
  <si>
    <t>eh</t>
  </si>
  <si>
    <t>eg</t>
  </si>
  <si>
    <t>ef</t>
  </si>
  <si>
    <t>dd</t>
  </si>
  <si>
    <t>ee</t>
  </si>
  <si>
    <t>de</t>
  </si>
  <si>
    <t>ed</t>
  </si>
  <si>
    <t>df</t>
  </si>
  <si>
    <t>dg</t>
  </si>
  <si>
    <t>dh</t>
  </si>
  <si>
    <t>P-files</t>
  </si>
  <si>
    <t>a</t>
  </si>
  <si>
    <t>h</t>
  </si>
  <si>
    <t>b</t>
  </si>
  <si>
    <t>g</t>
  </si>
  <si>
    <t>c</t>
  </si>
  <si>
    <t>f</t>
  </si>
  <si>
    <t>d</t>
  </si>
  <si>
    <t>e</t>
  </si>
  <si>
    <t>games</t>
  </si>
  <si>
    <t>(C)</t>
  </si>
  <si>
    <t>(M)</t>
  </si>
  <si>
    <t>Pp-files</t>
  </si>
  <si>
    <t>PP-files</t>
  </si>
  <si>
    <t>YK's canonical form has the wK on files a-d, hence the differing maxDTC for the 'mirror positions' of the pawns.</t>
  </si>
  <si>
    <t>URE: statistics on KRPKRP from Yakov Konoval, 2016-05-25</t>
  </si>
  <si>
    <t>4_03</t>
  </si>
  <si>
    <t>ab_a</t>
  </si>
  <si>
    <t>hg_h</t>
  </si>
  <si>
    <t>ab_b</t>
  </si>
  <si>
    <t>hg_g</t>
  </si>
  <si>
    <t>bc_b</t>
  </si>
  <si>
    <t>gf_g</t>
  </si>
  <si>
    <t>bc_c</t>
  </si>
  <si>
    <t>gf_f</t>
  </si>
  <si>
    <t>cd_c</t>
  </si>
  <si>
    <t>fe_f</t>
  </si>
  <si>
    <t>cd_d</t>
  </si>
  <si>
    <t>fe_e</t>
  </si>
  <si>
    <t>de_d</t>
  </si>
  <si>
    <t>ed_e</t>
  </si>
  <si>
    <t>4_04</t>
  </si>
  <si>
    <t>ac_b</t>
  </si>
  <si>
    <t>hf_g</t>
  </si>
  <si>
    <t>bd_c</t>
  </si>
  <si>
    <t>ge_f</t>
  </si>
  <si>
    <t>ce_d</t>
  </si>
  <si>
    <t>fd_e</t>
  </si>
  <si>
    <t>4_05</t>
  </si>
  <si>
    <t>ab_c</t>
  </si>
  <si>
    <t>hg_f</t>
  </si>
  <si>
    <t>bc_a</t>
  </si>
  <si>
    <t>gf_h</t>
  </si>
  <si>
    <t>bc_d</t>
  </si>
  <si>
    <t>gf_e</t>
  </si>
  <si>
    <t>cd_b</t>
  </si>
  <si>
    <t>fe_g</t>
  </si>
  <si>
    <t>de_c</t>
  </si>
  <si>
    <t>ed_f</t>
  </si>
  <si>
    <t>ef_d</t>
  </si>
  <si>
    <t>dc_e</t>
  </si>
  <si>
    <t>4_06</t>
  </si>
  <si>
    <t>ac_a</t>
  </si>
  <si>
    <t>hf_h</t>
  </si>
  <si>
    <t>ac_c</t>
  </si>
  <si>
    <t>hf_f</t>
  </si>
  <si>
    <t>ac_d</t>
  </si>
  <si>
    <t>hf_e</t>
  </si>
  <si>
    <t>ad_a</t>
  </si>
  <si>
    <t>he_h</t>
  </si>
  <si>
    <t>ad_b</t>
  </si>
  <si>
    <t>he_g</t>
  </si>
  <si>
    <t>ad_c</t>
  </si>
  <si>
    <t>he_f</t>
  </si>
  <si>
    <t>ad_d</t>
  </si>
  <si>
    <t>he_e</t>
  </si>
  <si>
    <t>bd_a</t>
  </si>
  <si>
    <t>ge_h</t>
  </si>
  <si>
    <t>bd_b</t>
  </si>
  <si>
    <t>ge_g</t>
  </si>
  <si>
    <t>bd_d</t>
  </si>
  <si>
    <t>ge_e</t>
  </si>
  <si>
    <t>be_a</t>
  </si>
  <si>
    <t>gd_h</t>
  </si>
  <si>
    <t>be_b</t>
  </si>
  <si>
    <t>gd_g</t>
  </si>
  <si>
    <t>be_c</t>
  </si>
  <si>
    <t>gd_f</t>
  </si>
  <si>
    <t>be_d</t>
  </si>
  <si>
    <t>gd_e</t>
  </si>
  <si>
    <t>ce_b</t>
  </si>
  <si>
    <t>fd_g</t>
  </si>
  <si>
    <t>ce_c</t>
  </si>
  <si>
    <t>fd_f</t>
  </si>
  <si>
    <t>cf_b</t>
  </si>
  <si>
    <t>fc_g</t>
  </si>
  <si>
    <t>cf_c</t>
  </si>
  <si>
    <t>fc_f</t>
  </si>
  <si>
    <t>cf_d</t>
  </si>
  <si>
    <t>fc_e</t>
  </si>
  <si>
    <t>df_c</t>
  </si>
  <si>
    <t>ec_f</t>
  </si>
  <si>
    <t>df_d</t>
  </si>
  <si>
    <t>ec_e</t>
  </si>
  <si>
    <t>dg_c</t>
  </si>
  <si>
    <t>eb_f</t>
  </si>
  <si>
    <t>dg_d</t>
  </si>
  <si>
    <t>eb_e</t>
  </si>
  <si>
    <t>eg_d</t>
  </si>
  <si>
    <t>db_e</t>
  </si>
  <si>
    <t>eh_d</t>
  </si>
  <si>
    <t>da_e</t>
  </si>
  <si>
    <t>4_07</t>
  </si>
  <si>
    <t>ae_a</t>
  </si>
  <si>
    <t>hd_h</t>
  </si>
  <si>
    <t>ae_b</t>
  </si>
  <si>
    <t>hd_g</t>
  </si>
  <si>
    <t>ae_d</t>
  </si>
  <si>
    <t>hd_e</t>
  </si>
  <si>
    <t>af_a</t>
  </si>
  <si>
    <t>hc_h</t>
  </si>
  <si>
    <t>af_b</t>
  </si>
  <si>
    <t>hc_g</t>
  </si>
  <si>
    <t>ag_a</t>
  </si>
  <si>
    <t>hb_h</t>
  </si>
  <si>
    <t>ag_b</t>
  </si>
  <si>
    <t>hb_g</t>
  </si>
  <si>
    <t>ah_a</t>
  </si>
  <si>
    <t>ha_h</t>
  </si>
  <si>
    <t>ah_b</t>
  </si>
  <si>
    <t>ha_g</t>
  </si>
  <si>
    <t>bf_a</t>
  </si>
  <si>
    <t>gc_h</t>
  </si>
  <si>
    <t>bf_b</t>
  </si>
  <si>
    <t>gc_g</t>
  </si>
  <si>
    <t>bf_c</t>
  </si>
  <si>
    <t>gc_f</t>
  </si>
  <si>
    <t>bg_a</t>
  </si>
  <si>
    <t>gb_h</t>
  </si>
  <si>
    <t>bg_b</t>
  </si>
  <si>
    <t>gb_g</t>
  </si>
  <si>
    <t>bg_c</t>
  </si>
  <si>
    <t>gb_f</t>
  </si>
  <si>
    <t>bh_a</t>
  </si>
  <si>
    <t>ga_h</t>
  </si>
  <si>
    <t>bh_b</t>
  </si>
  <si>
    <t>ga_g</t>
  </si>
  <si>
    <t>bh_c</t>
  </si>
  <si>
    <t>ga_f</t>
  </si>
  <si>
    <t>cg_b</t>
  </si>
  <si>
    <t>fb_g</t>
  </si>
  <si>
    <t>cg_c</t>
  </si>
  <si>
    <t>fb_f</t>
  </si>
  <si>
    <t>cg_d</t>
  </si>
  <si>
    <t>fb_e</t>
  </si>
  <si>
    <t>ch_b</t>
  </si>
  <si>
    <t>fa_g</t>
  </si>
  <si>
    <t>ch_c</t>
  </si>
  <si>
    <t>fa_f</t>
  </si>
  <si>
    <t>ch_d</t>
  </si>
  <si>
    <t>fa_e</t>
  </si>
  <si>
    <t>dh_c</t>
  </si>
  <si>
    <t>ea_f</t>
  </si>
  <si>
    <t>dh_d</t>
  </si>
  <si>
    <t>ea_e</t>
  </si>
  <si>
    <t>4_08</t>
  </si>
  <si>
    <t>ab_d</t>
  </si>
  <si>
    <t>hg_e</t>
  </si>
  <si>
    <t>cd_a</t>
  </si>
  <si>
    <t>fe_h</t>
  </si>
  <si>
    <t>de_a</t>
  </si>
  <si>
    <t>ed_h</t>
  </si>
  <si>
    <t>de_b</t>
  </si>
  <si>
    <t>ed_g</t>
  </si>
  <si>
    <t>ef_b</t>
  </si>
  <si>
    <t>dc_g</t>
  </si>
  <si>
    <t>ef_c</t>
  </si>
  <si>
    <t>dc_f</t>
  </si>
  <si>
    <t>fg_c</t>
  </si>
  <si>
    <t>cb_f</t>
  </si>
  <si>
    <t>fg_d</t>
  </si>
  <si>
    <t>cb_e</t>
  </si>
  <si>
    <t>gh_d</t>
  </si>
  <si>
    <t>ba_e</t>
  </si>
  <si>
    <t>4_09</t>
  </si>
  <si>
    <t>ef_a</t>
  </si>
  <si>
    <t>dc_h</t>
  </si>
  <si>
    <t>fg_a</t>
  </si>
  <si>
    <t>cb_h</t>
  </si>
  <si>
    <t>fg_b</t>
  </si>
  <si>
    <t>cb_g</t>
  </si>
  <si>
    <t>gh_a</t>
  </si>
  <si>
    <t>ba_h</t>
  </si>
  <si>
    <t>gh_b</t>
  </si>
  <si>
    <t>ba_g</t>
  </si>
  <si>
    <t>gh_c</t>
  </si>
  <si>
    <t>ba_f</t>
  </si>
  <si>
    <t>4_10</t>
  </si>
  <si>
    <t>ce_a</t>
  </si>
  <si>
    <t>fd_h</t>
  </si>
  <si>
    <t>cf_a</t>
  </si>
  <si>
    <t>fc_h</t>
  </si>
  <si>
    <t>df_a</t>
  </si>
  <si>
    <t>ec_h</t>
  </si>
  <si>
    <t>df_b</t>
  </si>
  <si>
    <t>ec_g</t>
  </si>
  <si>
    <t>dg_a</t>
  </si>
  <si>
    <t>eb_h</t>
  </si>
  <si>
    <t>dg_b</t>
  </si>
  <si>
    <t>eb_g</t>
  </si>
  <si>
    <t>eg_a</t>
  </si>
  <si>
    <t>db_h</t>
  </si>
  <si>
    <t>eg_b</t>
  </si>
  <si>
    <t>db_g</t>
  </si>
  <si>
    <t>eg_c</t>
  </si>
  <si>
    <t>db_f</t>
  </si>
  <si>
    <t>eh_a</t>
  </si>
  <si>
    <t>da_h</t>
  </si>
  <si>
    <t>eh_b</t>
  </si>
  <si>
    <t>da_g</t>
  </si>
  <si>
    <t>eh_c</t>
  </si>
  <si>
    <t>da_f</t>
  </si>
  <si>
    <t>fh_a</t>
  </si>
  <si>
    <t>ca_h</t>
  </si>
  <si>
    <t>fh_b</t>
  </si>
  <si>
    <t>ca_g</t>
  </si>
  <si>
    <t>fh_c</t>
  </si>
  <si>
    <t>ca_f</t>
  </si>
  <si>
    <t>fh_d</t>
  </si>
  <si>
    <t>ca_e</t>
  </si>
  <si>
    <t>4_11</t>
  </si>
  <si>
    <t>ae_c</t>
  </si>
  <si>
    <t>hd_f</t>
  </si>
  <si>
    <t>af_c</t>
  </si>
  <si>
    <t>hc_f</t>
  </si>
  <si>
    <t>af_d</t>
  </si>
  <si>
    <t>hc_e</t>
  </si>
  <si>
    <t>ag_c</t>
  </si>
  <si>
    <t>hb_f</t>
  </si>
  <si>
    <t>ag_d</t>
  </si>
  <si>
    <t>hb_e</t>
  </si>
  <si>
    <t>ah_c</t>
  </si>
  <si>
    <t>ha_f</t>
  </si>
  <si>
    <t>ah_d</t>
  </si>
  <si>
    <t>ha_e</t>
  </si>
  <si>
    <t>bf_d</t>
  </si>
  <si>
    <t>gc_e</t>
  </si>
  <si>
    <t>bg_d</t>
  </si>
  <si>
    <t>gb_e</t>
  </si>
  <si>
    <t>bh_d</t>
  </si>
  <si>
    <t>ga_e</t>
  </si>
  <si>
    <t>cg_a</t>
  </si>
  <si>
    <t>fb_h</t>
  </si>
  <si>
    <t>ch_a</t>
  </si>
  <si>
    <t>fa_h</t>
  </si>
  <si>
    <t>dh_a</t>
  </si>
  <si>
    <t>ea_h</t>
  </si>
  <si>
    <t>dh_b</t>
  </si>
  <si>
    <t>ea_g</t>
  </si>
  <si>
    <t>4_12</t>
  </si>
  <si>
    <t>aa_a</t>
  </si>
  <si>
    <t>hh_h</t>
  </si>
  <si>
    <t>aa_b</t>
  </si>
  <si>
    <t>hh_g</t>
  </si>
  <si>
    <t>aa_c</t>
  </si>
  <si>
    <t>hh_f</t>
  </si>
  <si>
    <t>aa_d</t>
  </si>
  <si>
    <t>hh_e</t>
  </si>
  <si>
    <t>bb_a</t>
  </si>
  <si>
    <t>gg_h</t>
  </si>
  <si>
    <t>bb_b</t>
  </si>
  <si>
    <t>gg_g</t>
  </si>
  <si>
    <t>bb_c</t>
  </si>
  <si>
    <t>gg_f</t>
  </si>
  <si>
    <t>bb_d</t>
  </si>
  <si>
    <t>gg_e</t>
  </si>
  <si>
    <t>cc_a</t>
  </si>
  <si>
    <t>ff_h</t>
  </si>
  <si>
    <t>cc_b</t>
  </si>
  <si>
    <t>ff_g</t>
  </si>
  <si>
    <t>cc_c</t>
  </si>
  <si>
    <t>ff_f</t>
  </si>
  <si>
    <t>cc_d</t>
  </si>
  <si>
    <t>ff_e</t>
  </si>
  <si>
    <t>dd_a</t>
  </si>
  <si>
    <t>ee_h</t>
  </si>
  <si>
    <t>dd_b</t>
  </si>
  <si>
    <t>ee_g</t>
  </si>
  <si>
    <t>dd_c</t>
  </si>
  <si>
    <t>ee_f</t>
  </si>
  <si>
    <t>dd_d</t>
  </si>
  <si>
    <t>ee_e</t>
  </si>
  <si>
    <t>ee_a</t>
  </si>
  <si>
    <t>dd_h</t>
  </si>
  <si>
    <t>ee_b</t>
  </si>
  <si>
    <t>dd_g</t>
  </si>
  <si>
    <t>ee_c</t>
  </si>
  <si>
    <t>dd_f</t>
  </si>
  <si>
    <t>ee_d</t>
  </si>
  <si>
    <t>dd_e</t>
  </si>
  <si>
    <t>ff_a</t>
  </si>
  <si>
    <t>cc_h</t>
  </si>
  <si>
    <t>ff_b</t>
  </si>
  <si>
    <t>cc_g</t>
  </si>
  <si>
    <t>ff_c</t>
  </si>
  <si>
    <t>cc_f</t>
  </si>
  <si>
    <t>ff_d</t>
  </si>
  <si>
    <t>cc_e</t>
  </si>
  <si>
    <t>gg_a</t>
  </si>
  <si>
    <t>bb_h</t>
  </si>
  <si>
    <t>gg_b</t>
  </si>
  <si>
    <t>bb_g</t>
  </si>
  <si>
    <t>gg_c</t>
  </si>
  <si>
    <t>bb_f</t>
  </si>
  <si>
    <t>gg_d</t>
  </si>
  <si>
    <t>bb_e</t>
  </si>
  <si>
    <t>hh_a</t>
  </si>
  <si>
    <t>aa_h</t>
  </si>
  <si>
    <t>hh_b</t>
  </si>
  <si>
    <t>aa_g</t>
  </si>
  <si>
    <t>hh_c</t>
  </si>
  <si>
    <t>aa_f</t>
  </si>
  <si>
    <t>hh_d</t>
  </si>
  <si>
    <t>aa_e</t>
  </si>
  <si>
    <t>PP_p-files</t>
  </si>
  <si>
    <t>#1</t>
  </si>
  <si>
    <t>#2</t>
  </si>
  <si>
    <t>URE: statistics on KRPPKRP from Yakov Konoval, 2016-05-25</t>
  </si>
  <si>
    <t>URE: statistics on KRPPKR from Yakov Konoval, 2016-05-25</t>
  </si>
  <si>
    <t>URE: statistics on KRPKR from Yakov Konoval, 2016-05-25</t>
  </si>
  <si>
    <t>Sequenced by decreasing win-likelihood</t>
  </si>
  <si>
    <t>Sequenced by section and PP_p file</t>
  </si>
  <si>
    <t>2r4k/7P/8/8/1p1K4/1P2R3/8/8 w</t>
  </si>
  <si>
    <t>4.14.03</t>
  </si>
  <si>
    <t>4.15.09</t>
  </si>
  <si>
    <t>6k1/5p2/1R6/8/8/8/P4P1r/5K2 w</t>
  </si>
  <si>
    <t>4.18.05</t>
  </si>
  <si>
    <t>k7/5R2/6Kp/2r3pP/8/8/8/8 b</t>
  </si>
  <si>
    <t>8/p1r4p/1p4p1/6k1/P7/5RKP/5P2/8 b</t>
  </si>
  <si>
    <t>KRP(3)KRP(4)</t>
  </si>
  <si>
    <t>5-6</t>
  </si>
  <si>
    <r>
      <t xml:space="preserve">Botvinnik-Fischer (1962).  </t>
    </r>
    <r>
      <rPr>
        <b/>
        <sz val="10"/>
        <color theme="1"/>
        <rFont val="Times New Roman"/>
        <family val="1"/>
      </rPr>
      <t>45. … Rc5 46. Rf7</t>
    </r>
  </si>
  <si>
    <r>
      <t xml:space="preserve">Levenfish and Smyslov (1957). </t>
    </r>
    <r>
      <rPr>
        <b/>
        <sz val="10"/>
        <color theme="1"/>
        <rFont val="Times New Roman"/>
        <family val="1"/>
      </rPr>
      <t>1. … Rc6+!!</t>
    </r>
  </si>
  <si>
    <r>
      <t xml:space="preserve">Komodo-Stockfish (2013), 71w. </t>
    </r>
    <r>
      <rPr>
        <b/>
        <sz val="10"/>
        <color theme="1"/>
        <rFont val="Times New Roman"/>
        <family val="1"/>
      </rPr>
      <t>71. Rh3?</t>
    </r>
  </si>
  <si>
    <r>
      <t xml:space="preserve">Lauronen-Kivipelto, 34w. </t>
    </r>
    <r>
      <rPr>
        <b/>
        <sz val="10"/>
        <color theme="1"/>
        <rFont val="Times New Roman"/>
        <family val="1"/>
      </rPr>
      <t xml:space="preserve">34. a4? </t>
    </r>
    <r>
      <rPr>
        <sz val="10"/>
        <color theme="1"/>
        <rFont val="Times New Roman"/>
        <family val="1"/>
      </rPr>
      <t>(34. Ke2)</t>
    </r>
  </si>
  <si>
    <t>URE: Index to the following worksheets</t>
  </si>
  <si>
    <t>maxDTx table</t>
  </si>
  <si>
    <t>Structure of URE's chapter 4</t>
  </si>
  <si>
    <t>Various positions</t>
  </si>
  <si>
    <t>Statistics: KRPKR</t>
  </si>
  <si>
    <t>Statistics: KRPPKR</t>
  </si>
  <si>
    <t>Statistics: KRPKRP</t>
  </si>
  <si>
    <t>Statistics: KRPPKRP</t>
  </si>
  <si>
    <t>Pos. #</t>
  </si>
  <si>
    <t>8/4k3/8/3P1R2/5K2/3r2p1/6P1/8 b</t>
  </si>
  <si>
    <t>Cover</t>
  </si>
  <si>
    <t>8/1k6/1P6/3p4/7r/1R1K1P2/8/8 b</t>
  </si>
  <si>
    <t>Statistics for the 10 sections on KRPPKRP</t>
  </si>
  <si>
    <t>URE</t>
  </si>
  <si>
    <t>§</t>
  </si>
  <si>
    <t>This index</t>
  </si>
  <si>
    <t>Content</t>
  </si>
  <si>
    <t>4.9.18</t>
  </si>
  <si>
    <t>R7/8/P4ppk/8/r7/5K2/8/8 b</t>
  </si>
  <si>
    <t>mutual zugzwang: wtm draws</t>
  </si>
  <si>
    <t>Euwe-Grünfeld:  3 mutual zugs in a variation</t>
  </si>
  <si>
    <r>
      <t>DTZ</t>
    </r>
    <r>
      <rPr>
        <b/>
        <vertAlign val="subscript"/>
        <sz val="11"/>
        <color theme="1"/>
        <rFont val="Times New Roman"/>
        <family val="1"/>
      </rPr>
      <t>50</t>
    </r>
    <r>
      <rPr>
        <b/>
        <sz val="11"/>
        <color theme="1"/>
        <rFont val="Symbol"/>
        <family val="1"/>
        <charset val="2"/>
      </rPr>
      <t>¢</t>
    </r>
    <r>
      <rPr>
        <b/>
        <sz val="11"/>
        <color theme="1"/>
        <rFont val="Times New Roman"/>
        <family val="1"/>
      </rPr>
      <t>-fw</t>
    </r>
  </si>
  <si>
    <t>also 'ac': a maxDTC KRPKRP win</t>
  </si>
  <si>
    <t>Sequenced by PP_p file</t>
  </si>
  <si>
    <t>Three sequencings of the 144 PP-p arrangements plus summary statistics for the 10 sections</t>
  </si>
  <si>
    <r>
      <t>Statistics for 7 endgames and for DTC/M/Z/Z</t>
    </r>
    <r>
      <rPr>
        <vertAlign val="subscript"/>
        <sz val="11"/>
        <color theme="1"/>
        <rFont val="Times New Roman"/>
        <family val="1"/>
      </rPr>
      <t>50</t>
    </r>
    <r>
      <rPr>
        <sz val="11"/>
        <color theme="1"/>
        <rFont val="Times New Roman"/>
        <family val="1"/>
      </rPr>
      <t>/Z</t>
    </r>
    <r>
      <rPr>
        <vertAlign val="subscript"/>
        <sz val="11"/>
        <color theme="1"/>
        <rFont val="Times New Roman"/>
        <family val="1"/>
      </rPr>
      <t>50</t>
    </r>
    <r>
      <rPr>
        <sz val="11"/>
        <color theme="1"/>
        <rFont val="Symbol"/>
        <family val="1"/>
        <charset val="2"/>
      </rPr>
      <t>¢</t>
    </r>
  </si>
  <si>
    <t>Ten sections mainly defined by the files of KRPPKRP's pawns</t>
  </si>
  <si>
    <t>28: 5m, maxDTC and some choice positions</t>
  </si>
  <si>
    <t>4 P-files: per file maxDTC, and # of games drawn and won</t>
  </si>
  <si>
    <t>20 PP-files: per PP-setup maxDTC, and # of games drawn and won</t>
  </si>
  <si>
    <t>32 Pp-files: maxDTC per Pp-file arrangement</t>
  </si>
  <si>
    <t>144 PPp files: # and % of games drawn and won</t>
  </si>
  <si>
    <t>Understanding Rook Endgames: some positions</t>
  </si>
  <si>
    <t>Guy Haworth, 2016-06-14</t>
  </si>
  <si>
    <t>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</si>
</sst>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sz val="10"/>
      <color theme="0" tint="-0.34998626667073579"/>
      <name val="Times New Roman"/>
      <family val="1"/>
    </font>
    <font>
      <i/>
      <sz val="10"/>
      <color theme="1"/>
      <name val="Times New Roman"/>
      <family val="1"/>
    </font>
    <font>
      <sz val="10"/>
      <color theme="0" tint="-0.24994659260841701"/>
      <name val="Times New Roman"/>
      <family val="1"/>
    </font>
    <font>
      <sz val="10"/>
      <color theme="1"/>
      <name val="Calibri"/>
      <family val="2"/>
    </font>
    <font>
      <b/>
      <sz val="14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</font>
    <font>
      <b/>
      <sz val="11"/>
      <color theme="1"/>
      <name val="Symbol"/>
      <family val="1"/>
      <charset val="2"/>
    </font>
    <font>
      <vertAlign val="subscript"/>
      <sz val="11"/>
      <color theme="1"/>
      <name val="Times New Roman"/>
      <family val="1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 diagonalUp="1">
      <left/>
      <right/>
      <top style="thin">
        <color theme="0" tint="-0.14996795556505021"/>
      </top>
      <bottom style="thin">
        <color theme="0" tint="-0.14996795556505021"/>
      </bottom>
      <diagonal style="thin">
        <color theme="0"/>
      </diagonal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/>
    <xf numFmtId="0" fontId="2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5" xfId="0" applyFont="1" applyBorder="1"/>
    <xf numFmtId="16" fontId="4" fillId="0" borderId="5" xfId="0" quotePrefix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0" borderId="11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6" xfId="0" applyFont="1" applyBorder="1"/>
    <xf numFmtId="164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5" xfId="0" quotePrefix="1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14" xfId="0" applyFont="1" applyBorder="1" applyAlignment="1">
      <alignment horizontal="center"/>
    </xf>
    <xf numFmtId="0" fontId="12" fillId="0" borderId="0" xfId="0" applyFont="1"/>
    <xf numFmtId="0" fontId="12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9" xfId="0" applyFont="1" applyBorder="1"/>
    <xf numFmtId="2" fontId="4" fillId="0" borderId="19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4" fillId="0" borderId="20" xfId="0" applyNumberFormat="1" applyFont="1" applyBorder="1" applyAlignment="1">
      <alignment horizontal="left"/>
    </xf>
    <xf numFmtId="3" fontId="4" fillId="0" borderId="21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3" fontId="4" fillId="0" borderId="8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11" xfId="0" quotePrefix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/>
    <xf numFmtId="0" fontId="3" fillId="0" borderId="5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4" fillId="0" borderId="5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8" xfId="0" applyFont="1" applyBorder="1"/>
    <xf numFmtId="0" fontId="3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 applyAlignment="1">
      <alignment horizontal="center"/>
    </xf>
    <xf numFmtId="0" fontId="3" fillId="0" borderId="34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" fontId="2" fillId="0" borderId="10" xfId="0" applyNumberFormat="1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1" fontId="3" fillId="0" borderId="32" xfId="0" quotePrefix="1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2" xfId="0" applyFont="1" applyBorder="1"/>
    <xf numFmtId="164" fontId="3" fillId="0" borderId="32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38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tat_krppkr_1" connectionId="1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name="stat_krppkrp_418" connectionId="13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name="stat_krppkrp_404" connectionId="6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name="stat_krppkrp_423" connectionId="9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name="stat_krppkrp_403" connectionId="2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name="stat_krppkrp_411" connectionId="22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name="stat_krppkrp_422" connectionId="11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name="stat_krppkrp_425" connectionId="5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name="stat_krppkrp_409" connectionId="18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name="stat_krppkrp_412" connectionId="24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name="stat_krppkrp_421" connectionId="15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stat_krppkrp_406" connectionId="12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name="stat_krppkrp_420" connectionId="25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name="stat_krppkrp_416" connectionId="8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name="stat_krppkrp_405" connectionId="10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name="stat_krppkrp_407" connectionId="14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name="stat_krppkrp_414" connectionId="7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name="stat_krppkrp_415" connectionId="4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stat_krppkrp_424" connectionId="17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stat_krppkrp_410" connectionId="20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stat_krppkrp_408" connectionId="1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stat_krppkrp_417" connectionId="19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stat_krppkrp_419" connectionId="23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name="stat_krppkrp_426" connectionId="21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name="stat_krppkrp_413" connectionId="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8.xml"/><Relationship Id="rId13" Type="http://schemas.openxmlformats.org/officeDocument/2006/relationships/queryTable" Target="../queryTables/queryTable13.xml"/><Relationship Id="rId18" Type="http://schemas.openxmlformats.org/officeDocument/2006/relationships/queryTable" Target="../queryTables/queryTable18.xml"/><Relationship Id="rId3" Type="http://schemas.openxmlformats.org/officeDocument/2006/relationships/queryTable" Target="../queryTables/queryTable3.xml"/><Relationship Id="rId21" Type="http://schemas.openxmlformats.org/officeDocument/2006/relationships/queryTable" Target="../queryTables/queryTable21.xml"/><Relationship Id="rId7" Type="http://schemas.openxmlformats.org/officeDocument/2006/relationships/queryTable" Target="../queryTables/queryTable7.xml"/><Relationship Id="rId12" Type="http://schemas.openxmlformats.org/officeDocument/2006/relationships/queryTable" Target="../queryTables/queryTable12.xml"/><Relationship Id="rId17" Type="http://schemas.openxmlformats.org/officeDocument/2006/relationships/queryTable" Target="../queryTables/queryTable17.xml"/><Relationship Id="rId25" Type="http://schemas.openxmlformats.org/officeDocument/2006/relationships/queryTable" Target="../queryTables/queryTable25.xml"/><Relationship Id="rId2" Type="http://schemas.openxmlformats.org/officeDocument/2006/relationships/queryTable" Target="../queryTables/queryTable2.xml"/><Relationship Id="rId16" Type="http://schemas.openxmlformats.org/officeDocument/2006/relationships/queryTable" Target="../queryTables/queryTable16.xml"/><Relationship Id="rId20" Type="http://schemas.openxmlformats.org/officeDocument/2006/relationships/queryTable" Target="../queryTables/queryTable20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6.xml"/><Relationship Id="rId11" Type="http://schemas.openxmlformats.org/officeDocument/2006/relationships/queryTable" Target="../queryTables/queryTable11.xml"/><Relationship Id="rId24" Type="http://schemas.openxmlformats.org/officeDocument/2006/relationships/queryTable" Target="../queryTables/queryTable24.xml"/><Relationship Id="rId5" Type="http://schemas.openxmlformats.org/officeDocument/2006/relationships/queryTable" Target="../queryTables/queryTable5.xml"/><Relationship Id="rId15" Type="http://schemas.openxmlformats.org/officeDocument/2006/relationships/queryTable" Target="../queryTables/queryTable15.xml"/><Relationship Id="rId23" Type="http://schemas.openxmlformats.org/officeDocument/2006/relationships/queryTable" Target="../queryTables/queryTable23.xml"/><Relationship Id="rId10" Type="http://schemas.openxmlformats.org/officeDocument/2006/relationships/queryTable" Target="../queryTables/queryTable10.xml"/><Relationship Id="rId19" Type="http://schemas.openxmlformats.org/officeDocument/2006/relationships/queryTable" Target="../queryTables/queryTable19.xml"/><Relationship Id="rId4" Type="http://schemas.openxmlformats.org/officeDocument/2006/relationships/queryTable" Target="../queryTables/queryTable4.xml"/><Relationship Id="rId9" Type="http://schemas.openxmlformats.org/officeDocument/2006/relationships/queryTable" Target="../queryTables/queryTable9.xml"/><Relationship Id="rId14" Type="http://schemas.openxmlformats.org/officeDocument/2006/relationships/queryTable" Target="../queryTables/queryTable14.xml"/><Relationship Id="rId22" Type="http://schemas.openxmlformats.org/officeDocument/2006/relationships/queryTable" Target="../queryTables/queryTable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pane ySplit="9" topLeftCell="A10" activePane="bottomLeft" state="frozen"/>
      <selection pane="bottomLeft" activeCell="E1" sqref="E1"/>
    </sheetView>
  </sheetViews>
  <sheetFormatPr defaultRowHeight="15" x14ac:dyDescent="0.25"/>
  <cols>
    <col min="1" max="1" width="1.7109375" style="5" customWidth="1"/>
    <col min="2" max="2" width="4.7109375" style="4" customWidth="1"/>
    <col min="3" max="3" width="25.7109375" style="5" customWidth="1"/>
    <col min="4" max="4" width="58.7109375" style="5" customWidth="1"/>
    <col min="5" max="16384" width="9.140625" style="5"/>
  </cols>
  <sheetData>
    <row r="1" spans="1:5" ht="18.75" x14ac:dyDescent="0.3">
      <c r="A1" s="1" t="s">
        <v>558</v>
      </c>
      <c r="E1" s="6" t="s">
        <v>591</v>
      </c>
    </row>
    <row r="4" spans="1:5" hidden="1" x14ac:dyDescent="0.25"/>
    <row r="5" spans="1:5" hidden="1" x14ac:dyDescent="0.25"/>
    <row r="6" spans="1:5" hidden="1" x14ac:dyDescent="0.25"/>
    <row r="7" spans="1:5" hidden="1" x14ac:dyDescent="0.25"/>
    <row r="8" spans="1:5" s="6" customFormat="1" ht="14.25" x14ac:dyDescent="0.2">
      <c r="B8" s="68" t="s">
        <v>4</v>
      </c>
      <c r="C8" s="35" t="s">
        <v>574</v>
      </c>
      <c r="D8" s="36" t="s">
        <v>25</v>
      </c>
    </row>
    <row r="9" spans="1:5" ht="5.0999999999999996" customHeight="1" x14ac:dyDescent="0.25">
      <c r="B9" s="13"/>
      <c r="C9" s="15"/>
      <c r="D9" s="38"/>
    </row>
    <row r="10" spans="1:5" ht="15" customHeight="1" x14ac:dyDescent="0.25">
      <c r="B10" s="13">
        <v>0</v>
      </c>
      <c r="C10" s="15" t="s">
        <v>573</v>
      </c>
      <c r="D10" s="38"/>
    </row>
    <row r="11" spans="1:5" ht="16.5" x14ac:dyDescent="0.3">
      <c r="B11" s="13">
        <v>1</v>
      </c>
      <c r="C11" s="15" t="s">
        <v>559</v>
      </c>
      <c r="D11" s="38" t="s">
        <v>583</v>
      </c>
    </row>
    <row r="12" spans="1:5" x14ac:dyDescent="0.25">
      <c r="B12" s="13">
        <v>2</v>
      </c>
      <c r="C12" s="15" t="s">
        <v>560</v>
      </c>
      <c r="D12" s="38" t="s">
        <v>584</v>
      </c>
    </row>
    <row r="13" spans="1:5" x14ac:dyDescent="0.25">
      <c r="B13" s="13">
        <v>3</v>
      </c>
      <c r="C13" s="15" t="s">
        <v>561</v>
      </c>
      <c r="D13" s="38" t="s">
        <v>585</v>
      </c>
    </row>
    <row r="14" spans="1:5" x14ac:dyDescent="0.25">
      <c r="B14" s="13">
        <v>4</v>
      </c>
      <c r="C14" s="15" t="s">
        <v>562</v>
      </c>
      <c r="D14" s="38" t="s">
        <v>586</v>
      </c>
    </row>
    <row r="15" spans="1:5" x14ac:dyDescent="0.25">
      <c r="B15" s="13">
        <v>5</v>
      </c>
      <c r="C15" s="15" t="s">
        <v>563</v>
      </c>
      <c r="D15" s="38" t="s">
        <v>587</v>
      </c>
    </row>
    <row r="16" spans="1:5" x14ac:dyDescent="0.25">
      <c r="B16" s="13">
        <v>6</v>
      </c>
      <c r="C16" s="15" t="s">
        <v>564</v>
      </c>
      <c r="D16" s="38" t="s">
        <v>588</v>
      </c>
    </row>
    <row r="17" spans="2:4" x14ac:dyDescent="0.25">
      <c r="B17" s="13">
        <v>7</v>
      </c>
      <c r="C17" s="15" t="s">
        <v>565</v>
      </c>
      <c r="D17" s="38" t="s">
        <v>589</v>
      </c>
    </row>
    <row r="18" spans="2:4" ht="2.1" customHeight="1" x14ac:dyDescent="0.25">
      <c r="B18" s="101"/>
      <c r="C18" s="111"/>
      <c r="D18" s="10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E12" sqref="E12"/>
    </sheetView>
  </sheetViews>
  <sheetFormatPr defaultRowHeight="15" x14ac:dyDescent="0.25"/>
  <cols>
    <col min="1" max="1" width="1.7109375" style="5" customWidth="1"/>
    <col min="2" max="2" width="1.7109375" style="4" customWidth="1"/>
    <col min="3" max="3" width="3.28515625" style="4" customWidth="1"/>
    <col min="4" max="4" width="3.7109375" style="4" customWidth="1"/>
    <col min="5" max="5" width="9.28515625" style="4" customWidth="1"/>
    <col min="6" max="6" width="0.5703125" style="5" customWidth="1"/>
    <col min="7" max="7" width="4.7109375" style="4" customWidth="1"/>
    <col min="8" max="8" width="5.7109375" style="4" customWidth="1"/>
    <col min="9" max="9" width="4.7109375" style="4" customWidth="1"/>
    <col min="10" max="10" width="6.28515625" style="4" customWidth="1"/>
    <col min="11" max="11" width="9.7109375" style="4" customWidth="1"/>
    <col min="12" max="12" width="0.85546875" style="4" customWidth="1"/>
    <col min="13" max="13" width="4.7109375" style="4" customWidth="1"/>
    <col min="14" max="14" width="5.7109375" style="4" customWidth="1"/>
    <col min="15" max="15" width="4.7109375" style="4" customWidth="1"/>
    <col min="16" max="16" width="6.7109375" style="4" customWidth="1"/>
    <col min="17" max="17" width="9.7109375" style="4" customWidth="1"/>
    <col min="18" max="16384" width="9.140625" style="5"/>
  </cols>
  <sheetData>
    <row r="1" spans="1:17" ht="18.75" x14ac:dyDescent="0.3">
      <c r="A1" s="1" t="s">
        <v>22</v>
      </c>
    </row>
    <row r="4" spans="1:17" hidden="1" x14ac:dyDescent="0.25"/>
    <row r="5" spans="1:17" hidden="1" x14ac:dyDescent="0.25"/>
    <row r="6" spans="1:17" hidden="1" x14ac:dyDescent="0.25"/>
    <row r="7" spans="1:17" ht="14.1" customHeight="1" x14ac:dyDescent="0.25">
      <c r="B7" s="11"/>
      <c r="C7" s="11"/>
      <c r="D7" s="11"/>
      <c r="E7" s="11"/>
      <c r="F7" s="12"/>
      <c r="G7" s="159" t="s">
        <v>17</v>
      </c>
      <c r="H7" s="160"/>
      <c r="I7" s="160"/>
      <c r="J7" s="160"/>
      <c r="K7" s="160"/>
      <c r="L7" s="160"/>
      <c r="M7" s="160"/>
      <c r="N7" s="160"/>
      <c r="O7" s="160"/>
      <c r="P7" s="160"/>
      <c r="Q7" s="161"/>
    </row>
    <row r="8" spans="1:17" ht="12" customHeight="1" x14ac:dyDescent="0.25">
      <c r="B8" s="14"/>
      <c r="C8" s="14"/>
      <c r="D8" s="14"/>
      <c r="E8" s="14"/>
      <c r="F8" s="15"/>
      <c r="G8" s="162" t="s">
        <v>18</v>
      </c>
      <c r="H8" s="163"/>
      <c r="I8" s="163"/>
      <c r="J8" s="163"/>
      <c r="K8" s="164"/>
      <c r="L8" s="14"/>
      <c r="M8" s="162" t="s">
        <v>19</v>
      </c>
      <c r="N8" s="163"/>
      <c r="O8" s="163"/>
      <c r="P8" s="163"/>
      <c r="Q8" s="164"/>
    </row>
    <row r="9" spans="1:17" s="6" customFormat="1" ht="17.25" x14ac:dyDescent="0.3">
      <c r="B9" s="112" t="s">
        <v>4</v>
      </c>
      <c r="C9" s="112" t="s">
        <v>1</v>
      </c>
      <c r="D9" s="17" t="s">
        <v>2</v>
      </c>
      <c r="E9" s="112" t="s">
        <v>13</v>
      </c>
      <c r="F9" s="18"/>
      <c r="G9" s="19" t="s">
        <v>15</v>
      </c>
      <c r="H9" s="19" t="s">
        <v>14</v>
      </c>
      <c r="I9" s="19" t="s">
        <v>16</v>
      </c>
      <c r="J9" s="19" t="s">
        <v>28</v>
      </c>
      <c r="K9" s="19" t="s">
        <v>579</v>
      </c>
      <c r="L9" s="20"/>
      <c r="M9" s="19" t="s">
        <v>15</v>
      </c>
      <c r="N9" s="19" t="s">
        <v>14</v>
      </c>
      <c r="O9" s="19" t="s">
        <v>16</v>
      </c>
      <c r="P9" s="19" t="s">
        <v>28</v>
      </c>
      <c r="Q9" s="116" t="s">
        <v>579</v>
      </c>
    </row>
    <row r="10" spans="1:17" ht="0.95" customHeight="1" x14ac:dyDescent="0.25">
      <c r="B10" s="115" t="s">
        <v>592</v>
      </c>
      <c r="C10" s="115"/>
      <c r="D10" s="115"/>
      <c r="E10" s="115"/>
      <c r="F10" s="111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</row>
    <row r="11" spans="1:17" ht="0.95" customHeight="1" x14ac:dyDescent="0.25">
      <c r="B11" s="113"/>
      <c r="C11" s="113"/>
      <c r="D11" s="113"/>
      <c r="E11" s="113"/>
      <c r="F11" s="114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7" s="7" customFormat="1" ht="12" customHeight="1" x14ac:dyDescent="0.2">
      <c r="B12" s="23">
        <v>1</v>
      </c>
      <c r="C12" s="23">
        <v>4</v>
      </c>
      <c r="D12" s="24" t="s">
        <v>3</v>
      </c>
      <c r="E12" s="23" t="s">
        <v>0</v>
      </c>
      <c r="F12" s="25"/>
      <c r="G12" s="23">
        <v>16</v>
      </c>
      <c r="H12" s="23">
        <v>32</v>
      </c>
      <c r="I12" s="23">
        <v>13</v>
      </c>
      <c r="J12" s="23">
        <v>13</v>
      </c>
      <c r="K12" s="24" t="s">
        <v>21</v>
      </c>
      <c r="L12" s="23"/>
      <c r="M12" s="23">
        <v>11</v>
      </c>
      <c r="N12" s="23">
        <v>43</v>
      </c>
      <c r="O12" s="23">
        <v>10</v>
      </c>
      <c r="P12" s="23">
        <v>10</v>
      </c>
      <c r="Q12" s="24" t="s">
        <v>21</v>
      </c>
    </row>
    <row r="13" spans="1:17" s="7" customFormat="1" ht="12" customHeight="1" x14ac:dyDescent="0.2">
      <c r="B13" s="23">
        <v>2</v>
      </c>
      <c r="C13" s="23">
        <v>5</v>
      </c>
      <c r="D13" s="26" t="s">
        <v>5</v>
      </c>
      <c r="E13" s="23" t="s">
        <v>6</v>
      </c>
      <c r="F13" s="25"/>
      <c r="G13" s="23">
        <v>60</v>
      </c>
      <c r="H13" s="23">
        <v>74</v>
      </c>
      <c r="I13" s="23">
        <v>35</v>
      </c>
      <c r="J13" s="23">
        <v>35</v>
      </c>
      <c r="K13" s="24" t="s">
        <v>21</v>
      </c>
      <c r="L13" s="23"/>
      <c r="M13" s="23">
        <v>7</v>
      </c>
      <c r="N13" s="23">
        <v>33</v>
      </c>
      <c r="O13" s="23">
        <v>7</v>
      </c>
      <c r="P13" s="23">
        <v>7</v>
      </c>
      <c r="Q13" s="24" t="s">
        <v>21</v>
      </c>
    </row>
    <row r="14" spans="1:17" s="7" customFormat="1" ht="12" customHeight="1" x14ac:dyDescent="0.2">
      <c r="B14" s="23">
        <v>3</v>
      </c>
      <c r="C14" s="23">
        <v>6</v>
      </c>
      <c r="D14" s="24" t="s">
        <v>9</v>
      </c>
      <c r="E14" s="23" t="s">
        <v>10</v>
      </c>
      <c r="F14" s="25"/>
      <c r="G14" s="23">
        <v>86</v>
      </c>
      <c r="H14" s="23">
        <v>95</v>
      </c>
      <c r="I14" s="27" t="s">
        <v>20</v>
      </c>
      <c r="J14" s="23">
        <v>45</v>
      </c>
      <c r="K14" s="24" t="s">
        <v>21</v>
      </c>
      <c r="L14" s="23"/>
      <c r="M14" s="23">
        <v>8</v>
      </c>
      <c r="N14" s="23">
        <v>42</v>
      </c>
      <c r="O14" s="27" t="s">
        <v>20</v>
      </c>
      <c r="P14" s="23">
        <v>8</v>
      </c>
      <c r="Q14" s="23" t="s">
        <v>21</v>
      </c>
    </row>
    <row r="15" spans="1:17" s="7" customFormat="1" ht="12" customHeight="1" x14ac:dyDescent="0.2">
      <c r="B15" s="23">
        <v>4</v>
      </c>
      <c r="C15" s="23">
        <v>6</v>
      </c>
      <c r="D15" s="24" t="s">
        <v>7</v>
      </c>
      <c r="E15" s="23" t="s">
        <v>8</v>
      </c>
      <c r="F15" s="25"/>
      <c r="G15" s="23">
        <v>41</v>
      </c>
      <c r="H15" s="23">
        <v>116</v>
      </c>
      <c r="I15" s="27" t="s">
        <v>20</v>
      </c>
      <c r="J15" s="23">
        <v>37</v>
      </c>
      <c r="K15" s="23">
        <v>11</v>
      </c>
      <c r="L15" s="23"/>
      <c r="M15" s="23">
        <v>41</v>
      </c>
      <c r="N15" s="23">
        <v>116</v>
      </c>
      <c r="O15" s="27" t="s">
        <v>20</v>
      </c>
      <c r="P15" s="23">
        <v>37</v>
      </c>
      <c r="Q15" s="23">
        <v>11</v>
      </c>
    </row>
    <row r="16" spans="1:17" s="7" customFormat="1" ht="12" customHeight="1" x14ac:dyDescent="0.2">
      <c r="B16" s="23">
        <v>5</v>
      </c>
      <c r="C16" s="23">
        <v>7</v>
      </c>
      <c r="D16" s="24" t="s">
        <v>11</v>
      </c>
      <c r="E16" s="23" t="s">
        <v>12</v>
      </c>
      <c r="F16" s="25"/>
      <c r="G16" s="23">
        <v>79</v>
      </c>
      <c r="H16" s="23">
        <v>217</v>
      </c>
      <c r="I16" s="27" t="s">
        <v>20</v>
      </c>
      <c r="J16" s="27" t="s">
        <v>20</v>
      </c>
      <c r="K16" s="27" t="s">
        <v>20</v>
      </c>
      <c r="L16" s="23"/>
      <c r="M16" s="23">
        <v>41</v>
      </c>
      <c r="N16" s="23">
        <v>144</v>
      </c>
      <c r="O16" s="27" t="s">
        <v>20</v>
      </c>
      <c r="P16" s="27" t="s">
        <v>20</v>
      </c>
      <c r="Q16" s="27" t="s">
        <v>20</v>
      </c>
    </row>
    <row r="17" spans="2:17" s="7" customFormat="1" ht="12" customHeight="1" x14ac:dyDescent="0.2">
      <c r="B17" s="23">
        <v>6</v>
      </c>
      <c r="C17" s="23">
        <v>7</v>
      </c>
      <c r="D17" s="24" t="s">
        <v>11</v>
      </c>
      <c r="E17" s="29" t="s">
        <v>124</v>
      </c>
      <c r="F17" s="31"/>
      <c r="G17" s="29">
        <v>82</v>
      </c>
      <c r="H17" s="29">
        <v>137</v>
      </c>
      <c r="I17" s="27" t="s">
        <v>20</v>
      </c>
      <c r="J17" s="27" t="s">
        <v>20</v>
      </c>
      <c r="K17" s="27" t="s">
        <v>20</v>
      </c>
      <c r="L17" s="29"/>
      <c r="M17" s="29">
        <v>94</v>
      </c>
      <c r="N17" s="29">
        <v>145</v>
      </c>
      <c r="O17" s="27" t="s">
        <v>20</v>
      </c>
      <c r="P17" s="27" t="s">
        <v>20</v>
      </c>
      <c r="Q17" s="27" t="s">
        <v>20</v>
      </c>
    </row>
    <row r="18" spans="2:17" s="7" customFormat="1" ht="12" customHeight="1" x14ac:dyDescent="0.2">
      <c r="B18" s="23">
        <v>7</v>
      </c>
      <c r="C18" s="29">
        <v>7</v>
      </c>
      <c r="D18" s="30" t="s">
        <v>11</v>
      </c>
      <c r="E18" s="29" t="s">
        <v>24</v>
      </c>
      <c r="F18" s="31"/>
      <c r="G18" s="29">
        <v>135</v>
      </c>
      <c r="H18" s="29">
        <v>295</v>
      </c>
      <c r="I18" s="27" t="s">
        <v>20</v>
      </c>
      <c r="J18" s="27" t="s">
        <v>20</v>
      </c>
      <c r="K18" s="27" t="s">
        <v>20</v>
      </c>
      <c r="L18" s="29"/>
      <c r="M18" s="29">
        <v>27</v>
      </c>
      <c r="N18" s="29">
        <v>82</v>
      </c>
      <c r="O18" s="27" t="s">
        <v>20</v>
      </c>
      <c r="P18" s="27" t="s">
        <v>20</v>
      </c>
      <c r="Q18" s="27" t="s">
        <v>20</v>
      </c>
    </row>
    <row r="19" spans="2:17" s="7" customFormat="1" ht="0.95" customHeight="1" x14ac:dyDescent="0.2">
      <c r="B19" s="32"/>
      <c r="C19" s="32"/>
      <c r="D19" s="32"/>
      <c r="E19" s="32"/>
      <c r="F19" s="33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2:17" s="7" customFormat="1" ht="12.75" x14ac:dyDescent="0.2">
      <c r="B20" s="10"/>
      <c r="C20" s="10"/>
      <c r="D20" s="10"/>
      <c r="E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2:17" s="7" customFormat="1" ht="12.75" x14ac:dyDescent="0.2">
      <c r="B21" s="10"/>
      <c r="C21" s="10"/>
      <c r="D21" s="10"/>
      <c r="E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2:17" s="7" customFormat="1" ht="12.75" x14ac:dyDescent="0.2">
      <c r="B22" s="10"/>
      <c r="C22" s="10"/>
      <c r="D22" s="10"/>
      <c r="E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2:17" s="7" customFormat="1" ht="12.75" x14ac:dyDescent="0.2">
      <c r="B23" s="10"/>
      <c r="C23" s="10"/>
      <c r="D23" s="10"/>
      <c r="E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2:17" s="7" customFormat="1" ht="12.75" x14ac:dyDescent="0.2">
      <c r="B24" s="10"/>
      <c r="C24" s="10"/>
      <c r="D24" s="10"/>
      <c r="E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3">
    <mergeCell ref="G7:Q7"/>
    <mergeCell ref="G8:K8"/>
    <mergeCell ref="M8:Q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6" workbookViewId="0">
      <selection activeCell="D17" sqref="D17"/>
    </sheetView>
  </sheetViews>
  <sheetFormatPr defaultRowHeight="15" x14ac:dyDescent="0.25"/>
  <cols>
    <col min="1" max="1" width="0.85546875" style="121" customWidth="1"/>
    <col min="2" max="2" width="3.7109375" style="130" customWidth="1"/>
    <col min="3" max="3" width="3.7109375" style="119" customWidth="1"/>
    <col min="4" max="4" width="21.7109375" style="131" customWidth="1"/>
    <col min="5" max="5" width="7.7109375" style="119" customWidth="1"/>
    <col min="6" max="6" width="2.7109375" style="119" customWidth="1"/>
    <col min="7" max="7" width="6.28515625" style="119" customWidth="1"/>
    <col min="8" max="8" width="6.7109375" style="120" customWidth="1"/>
    <col min="9" max="9" width="5.7109375" style="120" customWidth="1"/>
    <col min="10" max="10" width="3.7109375" style="119" customWidth="1"/>
    <col min="11" max="11" width="5.7109375" style="120" customWidth="1"/>
    <col min="12" max="12" width="3.7109375" style="119" customWidth="1"/>
    <col min="13" max="13" width="2.7109375" style="119" customWidth="1"/>
    <col min="14" max="14" width="26.7109375" style="121" customWidth="1"/>
    <col min="15" max="16384" width="9.140625" style="121"/>
  </cols>
  <sheetData>
    <row r="1" spans="1:14" ht="18.75" x14ac:dyDescent="0.25">
      <c r="A1" s="117" t="s">
        <v>60</v>
      </c>
      <c r="B1" s="118"/>
    </row>
    <row r="8" spans="1:14" s="122" customFormat="1" ht="14.25" x14ac:dyDescent="0.25">
      <c r="B8" s="142"/>
      <c r="C8" s="123"/>
      <c r="D8" s="132"/>
      <c r="E8" s="123"/>
      <c r="F8" s="123"/>
      <c r="G8" s="123"/>
      <c r="H8" s="124" t="s">
        <v>62</v>
      </c>
      <c r="I8" s="165" t="s">
        <v>99</v>
      </c>
      <c r="J8" s="165"/>
      <c r="K8" s="165" t="s">
        <v>100</v>
      </c>
      <c r="L8" s="165"/>
      <c r="M8" s="123"/>
      <c r="N8" s="143"/>
    </row>
    <row r="9" spans="1:14" s="122" customFormat="1" ht="14.25" x14ac:dyDescent="0.25">
      <c r="B9" s="144" t="s">
        <v>4</v>
      </c>
      <c r="C9" s="134" t="s">
        <v>572</v>
      </c>
      <c r="D9" s="135" t="s">
        <v>68</v>
      </c>
      <c r="E9" s="134" t="s">
        <v>101</v>
      </c>
      <c r="F9" s="167" t="s">
        <v>89</v>
      </c>
      <c r="G9" s="167"/>
      <c r="H9" s="136" t="s">
        <v>63</v>
      </c>
      <c r="I9" s="136" t="s">
        <v>4</v>
      </c>
      <c r="J9" s="134" t="s">
        <v>64</v>
      </c>
      <c r="K9" s="136" t="s">
        <v>4</v>
      </c>
      <c r="L9" s="134" t="s">
        <v>64</v>
      </c>
      <c r="M9" s="166" t="s">
        <v>114</v>
      </c>
      <c r="N9" s="166"/>
    </row>
    <row r="10" spans="1:14" s="125" customFormat="1" ht="24" customHeight="1" x14ac:dyDescent="0.25">
      <c r="B10" s="145">
        <v>1</v>
      </c>
      <c r="C10" s="126">
        <v>4.3</v>
      </c>
      <c r="D10" s="133" t="s">
        <v>69</v>
      </c>
      <c r="E10" s="126" t="s">
        <v>72</v>
      </c>
      <c r="F10" s="126" t="s">
        <v>91</v>
      </c>
      <c r="G10" s="127" t="s">
        <v>70</v>
      </c>
      <c r="H10" s="128">
        <v>24007</v>
      </c>
      <c r="I10" s="128">
        <v>13144</v>
      </c>
      <c r="J10" s="129">
        <v>55</v>
      </c>
      <c r="K10" s="128">
        <v>10863</v>
      </c>
      <c r="L10" s="129">
        <v>45</v>
      </c>
      <c r="M10" s="129">
        <v>7</v>
      </c>
      <c r="N10" s="146" t="s">
        <v>71</v>
      </c>
    </row>
    <row r="11" spans="1:14" s="125" customFormat="1" ht="24" customHeight="1" x14ac:dyDescent="0.25">
      <c r="B11" s="145">
        <f t="shared" ref="B11:B19" si="0">B10+1</f>
        <v>2</v>
      </c>
      <c r="C11" s="126">
        <v>4.4000000000000004</v>
      </c>
      <c r="D11" s="133" t="s">
        <v>102</v>
      </c>
      <c r="E11" s="126" t="s">
        <v>73</v>
      </c>
      <c r="F11" s="126" t="s">
        <v>92</v>
      </c>
      <c r="G11" s="127" t="s">
        <v>81</v>
      </c>
      <c r="H11" s="128">
        <v>4487</v>
      </c>
      <c r="I11" s="128">
        <v>2753</v>
      </c>
      <c r="J11" s="129">
        <v>61</v>
      </c>
      <c r="K11" s="128">
        <v>1734</v>
      </c>
      <c r="L11" s="129">
        <v>39</v>
      </c>
      <c r="M11" s="129">
        <v>1</v>
      </c>
      <c r="N11" s="146" t="s">
        <v>110</v>
      </c>
    </row>
    <row r="12" spans="1:14" s="125" customFormat="1" ht="24" customHeight="1" x14ac:dyDescent="0.25">
      <c r="B12" s="145">
        <f t="shared" si="0"/>
        <v>3</v>
      </c>
      <c r="C12" s="126">
        <v>4.5</v>
      </c>
      <c r="D12" s="133" t="s">
        <v>103</v>
      </c>
      <c r="E12" s="126" t="s">
        <v>74</v>
      </c>
      <c r="F12" s="126" t="s">
        <v>93</v>
      </c>
      <c r="G12" s="129" t="s">
        <v>82</v>
      </c>
      <c r="H12" s="128">
        <v>12358</v>
      </c>
      <c r="I12" s="128">
        <v>5478</v>
      </c>
      <c r="J12" s="129">
        <v>44</v>
      </c>
      <c r="K12" s="128">
        <v>6880</v>
      </c>
      <c r="L12" s="129">
        <v>56</v>
      </c>
      <c r="M12" s="129">
        <v>6</v>
      </c>
      <c r="N12" s="146" t="s">
        <v>111</v>
      </c>
    </row>
    <row r="13" spans="1:14" s="125" customFormat="1" ht="24" customHeight="1" x14ac:dyDescent="0.25">
      <c r="B13" s="145">
        <f t="shared" si="0"/>
        <v>4</v>
      </c>
      <c r="C13" s="126">
        <v>4.5999999999999996</v>
      </c>
      <c r="D13" s="133" t="s">
        <v>120</v>
      </c>
      <c r="E13" s="126" t="s">
        <v>75</v>
      </c>
      <c r="F13" s="126" t="s">
        <v>94</v>
      </c>
      <c r="G13" s="129" t="s">
        <v>83</v>
      </c>
      <c r="H13" s="128">
        <v>25510</v>
      </c>
      <c r="I13" s="128">
        <v>13962</v>
      </c>
      <c r="J13" s="129">
        <v>55</v>
      </c>
      <c r="K13" s="128">
        <v>11548</v>
      </c>
      <c r="L13" s="129">
        <v>45</v>
      </c>
      <c r="M13" s="129">
        <v>6</v>
      </c>
      <c r="N13" s="146" t="s">
        <v>121</v>
      </c>
    </row>
    <row r="14" spans="1:14" s="125" customFormat="1" ht="24" customHeight="1" x14ac:dyDescent="0.25">
      <c r="B14" s="145">
        <f t="shared" si="0"/>
        <v>5</v>
      </c>
      <c r="C14" s="126">
        <v>4.7</v>
      </c>
      <c r="D14" s="133" t="s">
        <v>104</v>
      </c>
      <c r="E14" s="126" t="s">
        <v>76</v>
      </c>
      <c r="F14" s="126" t="s">
        <v>95</v>
      </c>
      <c r="G14" s="129" t="s">
        <v>84</v>
      </c>
      <c r="H14" s="128">
        <v>36677</v>
      </c>
      <c r="I14" s="128">
        <v>17017</v>
      </c>
      <c r="J14" s="129">
        <v>46</v>
      </c>
      <c r="K14" s="128">
        <v>19660</v>
      </c>
      <c r="L14" s="129">
        <v>54</v>
      </c>
      <c r="M14" s="129">
        <v>15</v>
      </c>
      <c r="N14" s="146" t="s">
        <v>112</v>
      </c>
    </row>
    <row r="15" spans="1:14" s="125" customFormat="1" ht="24" customHeight="1" x14ac:dyDescent="0.25">
      <c r="B15" s="145">
        <f t="shared" si="0"/>
        <v>6</v>
      </c>
      <c r="C15" s="126">
        <v>4.8</v>
      </c>
      <c r="D15" s="133" t="s">
        <v>105</v>
      </c>
      <c r="E15" s="126" t="s">
        <v>77</v>
      </c>
      <c r="F15" s="126" t="s">
        <v>96</v>
      </c>
      <c r="G15" s="129" t="s">
        <v>85</v>
      </c>
      <c r="H15" s="128">
        <v>12116</v>
      </c>
      <c r="I15" s="128">
        <v>3716</v>
      </c>
      <c r="J15" s="129">
        <v>31</v>
      </c>
      <c r="K15" s="128">
        <v>8400</v>
      </c>
      <c r="L15" s="129">
        <v>69</v>
      </c>
      <c r="M15" s="129">
        <v>4</v>
      </c>
      <c r="N15" s="146" t="s">
        <v>113</v>
      </c>
    </row>
    <row r="16" spans="1:14" s="125" customFormat="1" ht="24" customHeight="1" x14ac:dyDescent="0.25">
      <c r="B16" s="145">
        <f t="shared" si="0"/>
        <v>7</v>
      </c>
      <c r="C16" s="126">
        <v>4.9000000000000004</v>
      </c>
      <c r="D16" s="133" t="s">
        <v>106</v>
      </c>
      <c r="E16" s="126" t="s">
        <v>74</v>
      </c>
      <c r="F16" s="126" t="s">
        <v>97</v>
      </c>
      <c r="G16" s="129" t="s">
        <v>86</v>
      </c>
      <c r="H16" s="128">
        <v>15788</v>
      </c>
      <c r="I16" s="128">
        <v>4781</v>
      </c>
      <c r="J16" s="129">
        <v>30</v>
      </c>
      <c r="K16" s="128">
        <v>11007</v>
      </c>
      <c r="L16" s="129">
        <v>70</v>
      </c>
      <c r="M16" s="129">
        <v>5</v>
      </c>
      <c r="N16" s="146" t="s">
        <v>115</v>
      </c>
    </row>
    <row r="17" spans="1:14" s="125" customFormat="1" ht="24" customHeight="1" x14ac:dyDescent="0.25">
      <c r="B17" s="145">
        <f t="shared" si="0"/>
        <v>8</v>
      </c>
      <c r="C17" s="126" t="s">
        <v>65</v>
      </c>
      <c r="D17" s="133" t="s">
        <v>107</v>
      </c>
      <c r="E17" s="126" t="s">
        <v>78</v>
      </c>
      <c r="F17" s="126" t="s">
        <v>92</v>
      </c>
      <c r="G17" s="129" t="s">
        <v>87</v>
      </c>
      <c r="H17" s="128">
        <v>13383</v>
      </c>
      <c r="I17" s="128">
        <v>7288</v>
      </c>
      <c r="J17" s="129">
        <v>54</v>
      </c>
      <c r="K17" s="128">
        <v>6095</v>
      </c>
      <c r="L17" s="129">
        <v>46</v>
      </c>
      <c r="M17" s="129">
        <v>3</v>
      </c>
      <c r="N17" s="146" t="s">
        <v>116</v>
      </c>
    </row>
    <row r="18" spans="1:14" s="125" customFormat="1" ht="24" customHeight="1" x14ac:dyDescent="0.25">
      <c r="B18" s="145">
        <f t="shared" si="0"/>
        <v>9</v>
      </c>
      <c r="C18" s="126" t="s">
        <v>66</v>
      </c>
      <c r="D18" s="133" t="s">
        <v>108</v>
      </c>
      <c r="E18" s="126" t="s">
        <v>79</v>
      </c>
      <c r="F18" s="126" t="s">
        <v>72</v>
      </c>
      <c r="G18" s="129" t="s">
        <v>88</v>
      </c>
      <c r="H18" s="128">
        <v>13902</v>
      </c>
      <c r="I18" s="128">
        <v>7326</v>
      </c>
      <c r="J18" s="129">
        <v>53</v>
      </c>
      <c r="K18" s="128">
        <v>6576</v>
      </c>
      <c r="L18" s="129">
        <v>47</v>
      </c>
      <c r="M18" s="129">
        <v>1</v>
      </c>
      <c r="N18" s="146" t="s">
        <v>117</v>
      </c>
    </row>
    <row r="19" spans="1:14" s="125" customFormat="1" ht="24" customHeight="1" x14ac:dyDescent="0.25">
      <c r="B19" s="145">
        <f t="shared" si="0"/>
        <v>10</v>
      </c>
      <c r="C19" s="126" t="s">
        <v>67</v>
      </c>
      <c r="D19" s="133" t="s">
        <v>109</v>
      </c>
      <c r="E19" s="126" t="s">
        <v>80</v>
      </c>
      <c r="F19" s="126" t="s">
        <v>96</v>
      </c>
      <c r="G19" s="129" t="s">
        <v>90</v>
      </c>
      <c r="H19" s="128">
        <v>5765</v>
      </c>
      <c r="I19" s="128">
        <v>3869</v>
      </c>
      <c r="J19" s="129">
        <v>67</v>
      </c>
      <c r="K19" s="128">
        <v>1896</v>
      </c>
      <c r="L19" s="129">
        <v>33</v>
      </c>
      <c r="M19" s="129">
        <v>1</v>
      </c>
      <c r="N19" s="146" t="s">
        <v>118</v>
      </c>
    </row>
    <row r="20" spans="1:14" s="125" customFormat="1" ht="12" customHeight="1" x14ac:dyDescent="0.25">
      <c r="A20" s="137"/>
      <c r="B20" s="168" t="s">
        <v>119</v>
      </c>
      <c r="C20" s="169"/>
      <c r="D20" s="138" t="s">
        <v>12</v>
      </c>
      <c r="E20" s="139" t="s">
        <v>98</v>
      </c>
      <c r="F20" s="168">
        <v>142</v>
      </c>
      <c r="G20" s="169"/>
      <c r="H20" s="140">
        <f>SUM(H10:H19)</f>
        <v>163993</v>
      </c>
      <c r="I20" s="140">
        <f>SUM(I10:I19)</f>
        <v>79334</v>
      </c>
      <c r="J20" s="141">
        <v>48</v>
      </c>
      <c r="K20" s="140">
        <f>SUM(K10:K19)</f>
        <v>84659</v>
      </c>
      <c r="L20" s="141">
        <v>52</v>
      </c>
      <c r="M20" s="140">
        <f>SUM(M10:M19)</f>
        <v>49</v>
      </c>
      <c r="N20" s="147"/>
    </row>
  </sheetData>
  <mergeCells count="6">
    <mergeCell ref="I8:J8"/>
    <mergeCell ref="K8:L8"/>
    <mergeCell ref="M9:N9"/>
    <mergeCell ref="F9:G9"/>
    <mergeCell ref="B20:C20"/>
    <mergeCell ref="F20:G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142" zoomScaleNormal="142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B10" sqref="B10"/>
    </sheetView>
  </sheetViews>
  <sheetFormatPr defaultRowHeight="15" x14ac:dyDescent="0.25"/>
  <cols>
    <col min="1" max="1" width="0.85546875" style="5" customWidth="1"/>
    <col min="2" max="2" width="2.7109375" style="2" customWidth="1"/>
    <col min="3" max="3" width="3.28515625" style="3" customWidth="1"/>
    <col min="4" max="4" width="3.7109375" style="3" customWidth="1"/>
    <col min="5" max="5" width="12.7109375" style="4" customWidth="1"/>
    <col min="6" max="6" width="28.7109375" style="5" customWidth="1"/>
    <col min="7" max="7" width="5.7109375" style="4" customWidth="1"/>
    <col min="8" max="8" width="4.28515625" style="4" customWidth="1"/>
    <col min="9" max="10" width="3.7109375" style="4" customWidth="1"/>
    <col min="11" max="11" width="4.7109375" style="4" customWidth="1"/>
    <col min="12" max="12" width="36.28515625" style="5" customWidth="1"/>
    <col min="13" max="13" width="0.140625" style="5" customWidth="1"/>
    <col min="14" max="16384" width="9.140625" style="5"/>
  </cols>
  <sheetData>
    <row r="1" spans="1:13" ht="18.75" x14ac:dyDescent="0.3">
      <c r="A1" s="1" t="s">
        <v>590</v>
      </c>
    </row>
    <row r="2" spans="1:13" hidden="1" x14ac:dyDescent="0.25"/>
    <row r="3" spans="1:13" hidden="1" x14ac:dyDescent="0.25"/>
    <row r="4" spans="1:13" hidden="1" x14ac:dyDescent="0.25"/>
    <row r="5" spans="1:13" hidden="1" x14ac:dyDescent="0.25"/>
    <row r="6" spans="1:13" hidden="1" x14ac:dyDescent="0.25"/>
    <row r="9" spans="1:13" s="6" customFormat="1" ht="17.25" x14ac:dyDescent="0.3">
      <c r="B9" s="153" t="s">
        <v>4</v>
      </c>
      <c r="C9" s="149" t="s">
        <v>1</v>
      </c>
      <c r="D9" s="150" t="s">
        <v>2</v>
      </c>
      <c r="E9" s="151" t="s">
        <v>13</v>
      </c>
      <c r="F9" s="152" t="s">
        <v>23</v>
      </c>
      <c r="G9" s="151" t="s">
        <v>566</v>
      </c>
      <c r="H9" s="151" t="s">
        <v>26</v>
      </c>
      <c r="I9" s="151" t="s">
        <v>31</v>
      </c>
      <c r="J9" s="151" t="s">
        <v>32</v>
      </c>
      <c r="K9" s="151" t="s">
        <v>34</v>
      </c>
      <c r="L9" s="152" t="s">
        <v>25</v>
      </c>
      <c r="M9" s="152"/>
    </row>
    <row r="10" spans="1:13" ht="0.95" customHeight="1" x14ac:dyDescent="0.25">
      <c r="B10" s="154"/>
      <c r="C10" s="148"/>
      <c r="D10" s="148"/>
      <c r="E10" s="113"/>
      <c r="F10" s="114"/>
      <c r="G10" s="113"/>
      <c r="H10" s="113"/>
      <c r="I10" s="113"/>
      <c r="J10" s="113"/>
      <c r="K10" s="113"/>
      <c r="L10" s="114"/>
      <c r="M10" s="114"/>
    </row>
    <row r="11" spans="1:13" s="7" customFormat="1" ht="12" customHeight="1" x14ac:dyDescent="0.2">
      <c r="B11" s="94">
        <f>B10+1</f>
        <v>1</v>
      </c>
      <c r="C11" s="40">
        <v>4</v>
      </c>
      <c r="D11" s="41" t="s">
        <v>3</v>
      </c>
      <c r="E11" s="23" t="s">
        <v>0</v>
      </c>
      <c r="F11" s="25" t="s">
        <v>58</v>
      </c>
      <c r="G11" s="24" t="s">
        <v>57</v>
      </c>
      <c r="H11" s="23" t="s">
        <v>18</v>
      </c>
      <c r="I11" s="23">
        <v>-16</v>
      </c>
      <c r="J11" s="23">
        <v>-26</v>
      </c>
      <c r="K11" s="23">
        <v>-7</v>
      </c>
      <c r="L11" s="25" t="s">
        <v>59</v>
      </c>
      <c r="M11" s="25"/>
    </row>
    <row r="12" spans="1:13" s="7" customFormat="1" ht="12" customHeight="1" x14ac:dyDescent="0.2">
      <c r="B12" s="94">
        <f t="shared" ref="B12:B40" si="0">B11+1</f>
        <v>2</v>
      </c>
      <c r="C12" s="40">
        <v>5</v>
      </c>
      <c r="D12" s="24" t="s">
        <v>5</v>
      </c>
      <c r="E12" s="23" t="s">
        <v>6</v>
      </c>
      <c r="F12" s="25" t="s">
        <v>30</v>
      </c>
      <c r="G12" s="23">
        <v>1.01</v>
      </c>
      <c r="H12" s="24" t="s">
        <v>18</v>
      </c>
      <c r="I12" s="24">
        <v>7</v>
      </c>
      <c r="J12" s="24">
        <v>20</v>
      </c>
      <c r="K12" s="24">
        <v>7</v>
      </c>
      <c r="L12" s="25" t="s">
        <v>136</v>
      </c>
      <c r="M12" s="25"/>
    </row>
    <row r="13" spans="1:13" s="7" customFormat="1" ht="12" customHeight="1" x14ac:dyDescent="0.2">
      <c r="B13" s="94">
        <f t="shared" si="0"/>
        <v>3</v>
      </c>
      <c r="C13" s="40">
        <v>5</v>
      </c>
      <c r="D13" s="24" t="s">
        <v>5</v>
      </c>
      <c r="E13" s="23" t="s">
        <v>6</v>
      </c>
      <c r="F13" s="25" t="s">
        <v>33</v>
      </c>
      <c r="G13" s="23">
        <v>1.03</v>
      </c>
      <c r="H13" s="24" t="s">
        <v>27</v>
      </c>
      <c r="I13" s="24" t="s">
        <v>27</v>
      </c>
      <c r="J13" s="24" t="s">
        <v>27</v>
      </c>
      <c r="K13" s="24" t="s">
        <v>27</v>
      </c>
      <c r="L13" s="25" t="s">
        <v>137</v>
      </c>
      <c r="M13" s="25"/>
    </row>
    <row r="14" spans="1:13" s="7" customFormat="1" ht="12" customHeight="1" x14ac:dyDescent="0.2">
      <c r="B14" s="94">
        <f t="shared" si="0"/>
        <v>4</v>
      </c>
      <c r="C14" s="40">
        <v>5</v>
      </c>
      <c r="D14" s="24" t="s">
        <v>5</v>
      </c>
      <c r="E14" s="23" t="s">
        <v>6</v>
      </c>
      <c r="F14" s="25" t="s">
        <v>45</v>
      </c>
      <c r="G14" s="23">
        <v>1.05</v>
      </c>
      <c r="H14" s="24" t="s">
        <v>27</v>
      </c>
      <c r="I14" s="24" t="s">
        <v>27</v>
      </c>
      <c r="J14" s="24" t="s">
        <v>27</v>
      </c>
      <c r="K14" s="24" t="s">
        <v>27</v>
      </c>
      <c r="L14" s="25" t="s">
        <v>139</v>
      </c>
      <c r="M14" s="25"/>
    </row>
    <row r="15" spans="1:13" s="7" customFormat="1" ht="12" customHeight="1" x14ac:dyDescent="0.2">
      <c r="B15" s="94">
        <f t="shared" si="0"/>
        <v>5</v>
      </c>
      <c r="C15" s="40">
        <v>5</v>
      </c>
      <c r="D15" s="24" t="s">
        <v>5</v>
      </c>
      <c r="E15" s="23" t="s">
        <v>6</v>
      </c>
      <c r="F15" s="25" t="s">
        <v>46</v>
      </c>
      <c r="G15" s="23">
        <v>1.07</v>
      </c>
      <c r="H15" s="24" t="s">
        <v>27</v>
      </c>
      <c r="I15" s="24" t="s">
        <v>27</v>
      </c>
      <c r="J15" s="24" t="s">
        <v>27</v>
      </c>
      <c r="K15" s="24" t="s">
        <v>27</v>
      </c>
      <c r="L15" s="25" t="s">
        <v>138</v>
      </c>
      <c r="M15" s="25"/>
    </row>
    <row r="16" spans="1:13" s="7" customFormat="1" ht="12" customHeight="1" x14ac:dyDescent="0.2">
      <c r="B16" s="94">
        <f t="shared" si="0"/>
        <v>6</v>
      </c>
      <c r="C16" s="40">
        <v>5</v>
      </c>
      <c r="D16" s="24" t="s">
        <v>5</v>
      </c>
      <c r="E16" s="23" t="s">
        <v>6</v>
      </c>
      <c r="F16" s="25" t="s">
        <v>122</v>
      </c>
      <c r="G16" s="23">
        <v>1.17</v>
      </c>
      <c r="H16" s="24" t="s">
        <v>27</v>
      </c>
      <c r="I16" s="24" t="s">
        <v>27</v>
      </c>
      <c r="J16" s="24" t="s">
        <v>27</v>
      </c>
      <c r="K16" s="24" t="s">
        <v>27</v>
      </c>
      <c r="L16" s="25" t="s">
        <v>135</v>
      </c>
      <c r="M16" s="25"/>
    </row>
    <row r="17" spans="2:13" s="7" customFormat="1" ht="12" customHeight="1" x14ac:dyDescent="0.2">
      <c r="B17" s="94">
        <f t="shared" si="0"/>
        <v>7</v>
      </c>
      <c r="C17" s="40">
        <v>5</v>
      </c>
      <c r="D17" s="24" t="s">
        <v>5</v>
      </c>
      <c r="E17" s="23" t="s">
        <v>145</v>
      </c>
      <c r="F17" s="25" t="s">
        <v>47</v>
      </c>
      <c r="G17" s="23">
        <v>1.26</v>
      </c>
      <c r="H17" s="24" t="s">
        <v>18</v>
      </c>
      <c r="I17" s="24">
        <v>51</v>
      </c>
      <c r="J17" s="24">
        <v>65</v>
      </c>
      <c r="K17" s="24">
        <v>25</v>
      </c>
      <c r="L17" s="25" t="s">
        <v>35</v>
      </c>
      <c r="M17" s="25"/>
    </row>
    <row r="18" spans="2:13" s="7" customFormat="1" ht="12" customHeight="1" x14ac:dyDescent="0.2">
      <c r="B18" s="94">
        <f t="shared" si="0"/>
        <v>8</v>
      </c>
      <c r="C18" s="40">
        <v>5</v>
      </c>
      <c r="D18" s="24" t="s">
        <v>5</v>
      </c>
      <c r="E18" s="23" t="s">
        <v>146</v>
      </c>
      <c r="F18" s="25" t="s">
        <v>48</v>
      </c>
      <c r="G18" s="23">
        <v>1.25</v>
      </c>
      <c r="H18" s="24" t="s">
        <v>18</v>
      </c>
      <c r="I18" s="24">
        <v>60</v>
      </c>
      <c r="J18" s="24">
        <v>74</v>
      </c>
      <c r="K18" s="24">
        <v>33</v>
      </c>
      <c r="L18" s="25" t="s">
        <v>36</v>
      </c>
      <c r="M18" s="25"/>
    </row>
    <row r="19" spans="2:13" s="7" customFormat="1" ht="12" customHeight="1" x14ac:dyDescent="0.2">
      <c r="B19" s="94">
        <f t="shared" si="0"/>
        <v>9</v>
      </c>
      <c r="C19" s="40">
        <v>5</v>
      </c>
      <c r="D19" s="24" t="s">
        <v>5</v>
      </c>
      <c r="E19" s="23" t="s">
        <v>147</v>
      </c>
      <c r="F19" s="25" t="s">
        <v>50</v>
      </c>
      <c r="G19" s="23">
        <v>1.24</v>
      </c>
      <c r="H19" s="24" t="s">
        <v>18</v>
      </c>
      <c r="I19" s="24">
        <v>57</v>
      </c>
      <c r="J19" s="24">
        <v>72</v>
      </c>
      <c r="K19" s="24">
        <v>33</v>
      </c>
      <c r="L19" s="25" t="s">
        <v>37</v>
      </c>
      <c r="M19" s="25"/>
    </row>
    <row r="20" spans="2:13" s="7" customFormat="1" ht="12" customHeight="1" x14ac:dyDescent="0.2">
      <c r="B20" s="94">
        <f t="shared" si="0"/>
        <v>10</v>
      </c>
      <c r="C20" s="40">
        <v>5</v>
      </c>
      <c r="D20" s="24" t="s">
        <v>5</v>
      </c>
      <c r="E20" s="23" t="s">
        <v>148</v>
      </c>
      <c r="F20" s="25" t="s">
        <v>49</v>
      </c>
      <c r="G20" s="23">
        <v>1.23</v>
      </c>
      <c r="H20" s="24" t="s">
        <v>18</v>
      </c>
      <c r="I20" s="24">
        <v>59</v>
      </c>
      <c r="J20" s="24">
        <v>71</v>
      </c>
      <c r="K20" s="24">
        <v>33</v>
      </c>
      <c r="L20" s="25" t="s">
        <v>38</v>
      </c>
      <c r="M20" s="25"/>
    </row>
    <row r="21" spans="2:13" s="7" customFormat="1" ht="12" customHeight="1" x14ac:dyDescent="0.2">
      <c r="B21" s="94">
        <f t="shared" si="0"/>
        <v>11</v>
      </c>
      <c r="C21" s="40">
        <v>6</v>
      </c>
      <c r="D21" s="24" t="s">
        <v>9</v>
      </c>
      <c r="E21" s="23" t="s">
        <v>149</v>
      </c>
      <c r="F21" s="25" t="s">
        <v>53</v>
      </c>
      <c r="G21" s="23">
        <v>2.36</v>
      </c>
      <c r="H21" s="24" t="s">
        <v>18</v>
      </c>
      <c r="I21" s="23">
        <v>70</v>
      </c>
      <c r="J21" s="23">
        <v>89</v>
      </c>
      <c r="K21" s="24">
        <v>9</v>
      </c>
      <c r="L21" s="25" t="s">
        <v>39</v>
      </c>
      <c r="M21" s="25"/>
    </row>
    <row r="22" spans="2:13" s="7" customFormat="1" ht="12" customHeight="1" x14ac:dyDescent="0.2">
      <c r="B22" s="94">
        <f t="shared" si="0"/>
        <v>12</v>
      </c>
      <c r="C22" s="40">
        <v>6</v>
      </c>
      <c r="D22" s="24" t="s">
        <v>9</v>
      </c>
      <c r="E22" s="23" t="s">
        <v>150</v>
      </c>
      <c r="F22" s="25" t="s">
        <v>54</v>
      </c>
      <c r="G22" s="23">
        <v>2.35</v>
      </c>
      <c r="H22" s="24" t="s">
        <v>18</v>
      </c>
      <c r="I22" s="23">
        <v>75</v>
      </c>
      <c r="J22" s="23">
        <v>91</v>
      </c>
      <c r="K22" s="23">
        <v>26</v>
      </c>
      <c r="L22" s="25" t="s">
        <v>40</v>
      </c>
      <c r="M22" s="25"/>
    </row>
    <row r="23" spans="2:13" s="7" customFormat="1" ht="12" customHeight="1" x14ac:dyDescent="0.2">
      <c r="B23" s="94">
        <f t="shared" si="0"/>
        <v>13</v>
      </c>
      <c r="C23" s="40">
        <v>6</v>
      </c>
      <c r="D23" s="24" t="s">
        <v>9</v>
      </c>
      <c r="E23" s="23" t="s">
        <v>151</v>
      </c>
      <c r="F23" s="25" t="s">
        <v>55</v>
      </c>
      <c r="G23" s="23">
        <v>2.34</v>
      </c>
      <c r="H23" s="24" t="s">
        <v>18</v>
      </c>
      <c r="I23" s="23">
        <v>86</v>
      </c>
      <c r="J23" s="23">
        <v>95</v>
      </c>
      <c r="K23" s="23">
        <v>45</v>
      </c>
      <c r="L23" s="25" t="s">
        <v>41</v>
      </c>
      <c r="M23" s="25"/>
    </row>
    <row r="24" spans="2:13" s="7" customFormat="1" ht="12" customHeight="1" x14ac:dyDescent="0.2">
      <c r="B24" s="94">
        <f t="shared" si="0"/>
        <v>14</v>
      </c>
      <c r="C24" s="40">
        <v>6</v>
      </c>
      <c r="D24" s="24" t="s">
        <v>7</v>
      </c>
      <c r="E24" s="23" t="s">
        <v>132</v>
      </c>
      <c r="F24" s="25" t="s">
        <v>131</v>
      </c>
      <c r="G24" s="24" t="s">
        <v>57</v>
      </c>
      <c r="H24" s="24" t="s">
        <v>18</v>
      </c>
      <c r="I24" s="24">
        <v>41</v>
      </c>
      <c r="J24" s="24">
        <v>69</v>
      </c>
      <c r="K24" s="23">
        <v>1</v>
      </c>
      <c r="L24" s="25" t="s">
        <v>153</v>
      </c>
      <c r="M24" s="25"/>
    </row>
    <row r="25" spans="2:13" s="7" customFormat="1" ht="12" customHeight="1" x14ac:dyDescent="0.2">
      <c r="B25" s="94">
        <f t="shared" si="0"/>
        <v>15</v>
      </c>
      <c r="C25" s="40">
        <v>6</v>
      </c>
      <c r="D25" s="24" t="s">
        <v>7</v>
      </c>
      <c r="E25" s="23" t="s">
        <v>133</v>
      </c>
      <c r="F25" s="25" t="s">
        <v>134</v>
      </c>
      <c r="G25" s="24" t="s">
        <v>57</v>
      </c>
      <c r="H25" s="24" t="s">
        <v>18</v>
      </c>
      <c r="I25" s="24">
        <v>41</v>
      </c>
      <c r="J25" s="24">
        <v>67</v>
      </c>
      <c r="K25" s="23">
        <v>8</v>
      </c>
      <c r="L25" s="25" t="s">
        <v>580</v>
      </c>
      <c r="M25" s="25"/>
    </row>
    <row r="26" spans="2:13" s="7" customFormat="1" ht="12" customHeight="1" x14ac:dyDescent="0.2">
      <c r="B26" s="94">
        <f t="shared" si="0"/>
        <v>16</v>
      </c>
      <c r="C26" s="40">
        <v>7</v>
      </c>
      <c r="D26" s="41" t="s">
        <v>11</v>
      </c>
      <c r="E26" s="23" t="s">
        <v>12</v>
      </c>
      <c r="F26" s="25" t="s">
        <v>56</v>
      </c>
      <c r="G26" s="23" t="s">
        <v>29</v>
      </c>
      <c r="H26" s="24" t="s">
        <v>18</v>
      </c>
      <c r="I26" s="23">
        <v>79</v>
      </c>
      <c r="J26" s="23">
        <v>114</v>
      </c>
      <c r="K26" s="27" t="s">
        <v>20</v>
      </c>
      <c r="L26" s="25" t="s">
        <v>144</v>
      </c>
      <c r="M26" s="25"/>
    </row>
    <row r="27" spans="2:13" s="7" customFormat="1" ht="12" customHeight="1" x14ac:dyDescent="0.2">
      <c r="B27" s="94">
        <f t="shared" si="0"/>
        <v>17</v>
      </c>
      <c r="C27" s="40">
        <v>7</v>
      </c>
      <c r="D27" s="41" t="s">
        <v>11</v>
      </c>
      <c r="E27" s="23" t="s">
        <v>12</v>
      </c>
      <c r="F27" s="25" t="s">
        <v>43</v>
      </c>
      <c r="G27" s="23" t="s">
        <v>42</v>
      </c>
      <c r="H27" s="24" t="s">
        <v>18</v>
      </c>
      <c r="I27" s="24">
        <v>51</v>
      </c>
      <c r="J27" s="24">
        <v>82</v>
      </c>
      <c r="K27" s="24" t="s">
        <v>27</v>
      </c>
      <c r="L27" s="25" t="s">
        <v>44</v>
      </c>
      <c r="M27" s="25"/>
    </row>
    <row r="28" spans="2:13" s="7" customFormat="1" ht="12" customHeight="1" x14ac:dyDescent="0.2">
      <c r="B28" s="94">
        <f t="shared" si="0"/>
        <v>18</v>
      </c>
      <c r="C28" s="40">
        <v>7</v>
      </c>
      <c r="D28" s="41" t="s">
        <v>11</v>
      </c>
      <c r="E28" s="23" t="s">
        <v>124</v>
      </c>
      <c r="F28" s="25" t="s">
        <v>126</v>
      </c>
      <c r="G28" s="23" t="s">
        <v>127</v>
      </c>
      <c r="H28" s="24" t="s">
        <v>18</v>
      </c>
      <c r="I28" s="24">
        <v>82</v>
      </c>
      <c r="J28" s="24">
        <v>104</v>
      </c>
      <c r="K28" s="27" t="s">
        <v>20</v>
      </c>
      <c r="L28" s="25" t="s">
        <v>128</v>
      </c>
      <c r="M28" s="25"/>
    </row>
    <row r="29" spans="2:13" s="7" customFormat="1" ht="12" customHeight="1" x14ac:dyDescent="0.2">
      <c r="B29" s="94">
        <f t="shared" si="0"/>
        <v>19</v>
      </c>
      <c r="C29" s="40">
        <v>7</v>
      </c>
      <c r="D29" s="41" t="s">
        <v>123</v>
      </c>
      <c r="E29" s="23" t="s">
        <v>125</v>
      </c>
      <c r="F29" s="25" t="s">
        <v>129</v>
      </c>
      <c r="G29" s="23" t="s">
        <v>130</v>
      </c>
      <c r="H29" s="24" t="s">
        <v>18</v>
      </c>
      <c r="I29" s="24">
        <v>94</v>
      </c>
      <c r="J29" s="24">
        <v>104</v>
      </c>
      <c r="K29" s="27" t="s">
        <v>20</v>
      </c>
      <c r="L29" s="25" t="s">
        <v>152</v>
      </c>
      <c r="M29" s="25"/>
    </row>
    <row r="30" spans="2:13" s="7" customFormat="1" ht="12" customHeight="1" x14ac:dyDescent="0.2">
      <c r="B30" s="94">
        <f t="shared" si="0"/>
        <v>20</v>
      </c>
      <c r="C30" s="40">
        <v>7</v>
      </c>
      <c r="D30" s="41" t="s">
        <v>123</v>
      </c>
      <c r="E30" s="23" t="s">
        <v>140</v>
      </c>
      <c r="F30" s="25" t="s">
        <v>141</v>
      </c>
      <c r="G30" s="23" t="s">
        <v>142</v>
      </c>
      <c r="H30" s="24" t="s">
        <v>18</v>
      </c>
      <c r="I30" s="24">
        <v>41</v>
      </c>
      <c r="J30" s="24">
        <v>63</v>
      </c>
      <c r="K30" s="27" t="s">
        <v>20</v>
      </c>
      <c r="L30" s="25" t="s">
        <v>143</v>
      </c>
      <c r="M30" s="25"/>
    </row>
    <row r="31" spans="2:13" s="7" customFormat="1" ht="12" customHeight="1" x14ac:dyDescent="0.2">
      <c r="B31" s="94">
        <f t="shared" si="0"/>
        <v>21</v>
      </c>
      <c r="C31" s="40">
        <v>7</v>
      </c>
      <c r="D31" s="41" t="s">
        <v>11</v>
      </c>
      <c r="E31" s="23" t="s">
        <v>24</v>
      </c>
      <c r="F31" s="25" t="s">
        <v>51</v>
      </c>
      <c r="G31" s="23">
        <v>8.06</v>
      </c>
      <c r="H31" s="24" t="s">
        <v>18</v>
      </c>
      <c r="I31" s="23">
        <v>135</v>
      </c>
      <c r="J31" s="23">
        <v>154</v>
      </c>
      <c r="K31" s="44" t="s">
        <v>20</v>
      </c>
      <c r="L31" s="25" t="s">
        <v>52</v>
      </c>
      <c r="M31" s="25"/>
    </row>
    <row r="32" spans="2:13" s="7" customFormat="1" ht="12" customHeight="1" x14ac:dyDescent="0.2">
      <c r="B32" s="94">
        <f t="shared" si="0"/>
        <v>22</v>
      </c>
      <c r="C32" s="99">
        <v>7</v>
      </c>
      <c r="D32" s="100" t="s">
        <v>11</v>
      </c>
      <c r="E32" s="29" t="s">
        <v>12</v>
      </c>
      <c r="F32" s="31" t="s">
        <v>545</v>
      </c>
      <c r="G32" s="29" t="s">
        <v>546</v>
      </c>
      <c r="H32" s="30" t="s">
        <v>18</v>
      </c>
      <c r="I32" s="29">
        <v>8</v>
      </c>
      <c r="J32" s="29">
        <v>52</v>
      </c>
      <c r="K32" s="44" t="s">
        <v>20</v>
      </c>
      <c r="L32" s="31" t="s">
        <v>556</v>
      </c>
      <c r="M32" s="31"/>
    </row>
    <row r="33" spans="2:13" s="7" customFormat="1" ht="12" customHeight="1" x14ac:dyDescent="0.2">
      <c r="B33" s="94">
        <f t="shared" si="0"/>
        <v>23</v>
      </c>
      <c r="C33" s="99">
        <v>7</v>
      </c>
      <c r="D33" s="100" t="s">
        <v>11</v>
      </c>
      <c r="E33" s="29" t="s">
        <v>12</v>
      </c>
      <c r="F33" s="31" t="s">
        <v>548</v>
      </c>
      <c r="G33" s="29" t="s">
        <v>547</v>
      </c>
      <c r="H33" s="30" t="s">
        <v>18</v>
      </c>
      <c r="I33" s="29">
        <v>61</v>
      </c>
      <c r="J33" s="29">
        <v>92</v>
      </c>
      <c r="K33" s="44" t="s">
        <v>20</v>
      </c>
      <c r="L33" s="31" t="s">
        <v>557</v>
      </c>
      <c r="M33" s="31"/>
    </row>
    <row r="34" spans="2:13" s="7" customFormat="1" ht="12" customHeight="1" x14ac:dyDescent="0.2">
      <c r="B34" s="94">
        <f t="shared" si="0"/>
        <v>24</v>
      </c>
      <c r="C34" s="99">
        <v>7</v>
      </c>
      <c r="D34" s="100" t="s">
        <v>123</v>
      </c>
      <c r="E34" s="29" t="s">
        <v>140</v>
      </c>
      <c r="F34" s="31" t="s">
        <v>550</v>
      </c>
      <c r="G34" s="29" t="s">
        <v>549</v>
      </c>
      <c r="H34" s="30" t="s">
        <v>27</v>
      </c>
      <c r="I34" s="30" t="s">
        <v>27</v>
      </c>
      <c r="J34" s="30" t="s">
        <v>27</v>
      </c>
      <c r="K34" s="30" t="s">
        <v>27</v>
      </c>
      <c r="L34" s="31" t="s">
        <v>555</v>
      </c>
      <c r="M34" s="31"/>
    </row>
    <row r="35" spans="2:13" s="7" customFormat="1" ht="12" customHeight="1" x14ac:dyDescent="0.2">
      <c r="B35" s="94">
        <f t="shared" si="0"/>
        <v>25</v>
      </c>
      <c r="C35" s="99">
        <v>11</v>
      </c>
      <c r="D35" s="100" t="s">
        <v>553</v>
      </c>
      <c r="E35" s="29" t="s">
        <v>552</v>
      </c>
      <c r="F35" s="31" t="s">
        <v>551</v>
      </c>
      <c r="G35" s="29">
        <v>7.07</v>
      </c>
      <c r="H35" s="30" t="s">
        <v>27</v>
      </c>
      <c r="I35" s="30" t="s">
        <v>27</v>
      </c>
      <c r="J35" s="30" t="s">
        <v>27</v>
      </c>
      <c r="K35" s="30" t="s">
        <v>27</v>
      </c>
      <c r="L35" s="31" t="s">
        <v>554</v>
      </c>
      <c r="M35" s="31"/>
    </row>
    <row r="36" spans="2:13" s="7" customFormat="1" ht="12" customHeight="1" x14ac:dyDescent="0.2">
      <c r="B36" s="94">
        <f t="shared" si="0"/>
        <v>26</v>
      </c>
      <c r="C36" s="99">
        <v>7</v>
      </c>
      <c r="D36" s="100" t="s">
        <v>123</v>
      </c>
      <c r="E36" s="29" t="s">
        <v>140</v>
      </c>
      <c r="F36" s="31" t="s">
        <v>576</v>
      </c>
      <c r="G36" s="29" t="s">
        <v>575</v>
      </c>
      <c r="H36" s="30" t="s">
        <v>19</v>
      </c>
      <c r="I36" s="23">
        <v>14</v>
      </c>
      <c r="J36" s="30">
        <v>35</v>
      </c>
      <c r="K36" s="30">
        <v>1</v>
      </c>
      <c r="L36" s="31" t="s">
        <v>578</v>
      </c>
      <c r="M36" s="31"/>
    </row>
    <row r="37" spans="2:13" s="7" customFormat="1" ht="12" customHeight="1" x14ac:dyDescent="0.2">
      <c r="B37" s="94">
        <f t="shared" si="0"/>
        <v>27</v>
      </c>
      <c r="C37" s="99">
        <v>7</v>
      </c>
      <c r="D37" s="100" t="s">
        <v>11</v>
      </c>
      <c r="E37" s="29" t="s">
        <v>12</v>
      </c>
      <c r="F37" s="31" t="s">
        <v>569</v>
      </c>
      <c r="G37" s="29" t="s">
        <v>568</v>
      </c>
      <c r="H37" s="30" t="s">
        <v>18</v>
      </c>
      <c r="I37" s="23">
        <v>-25</v>
      </c>
      <c r="J37" s="30">
        <v>-50</v>
      </c>
      <c r="K37" s="44" t="s">
        <v>20</v>
      </c>
      <c r="L37" s="31" t="s">
        <v>577</v>
      </c>
      <c r="M37" s="31"/>
    </row>
    <row r="38" spans="2:13" s="7" customFormat="1" ht="12" customHeight="1" x14ac:dyDescent="0.2">
      <c r="B38" s="94">
        <f t="shared" si="0"/>
        <v>28</v>
      </c>
      <c r="C38" s="99">
        <v>7</v>
      </c>
      <c r="D38" s="100" t="s">
        <v>11</v>
      </c>
      <c r="E38" s="29" t="s">
        <v>12</v>
      </c>
      <c r="F38" s="31" t="s">
        <v>567</v>
      </c>
      <c r="G38" s="29" t="s">
        <v>568</v>
      </c>
      <c r="H38" s="30" t="s">
        <v>18</v>
      </c>
      <c r="I38" s="23">
        <v>-13</v>
      </c>
      <c r="J38" s="30">
        <v>-50</v>
      </c>
      <c r="K38" s="44" t="s">
        <v>20</v>
      </c>
      <c r="L38" s="31" t="s">
        <v>577</v>
      </c>
      <c r="M38" s="31"/>
    </row>
    <row r="39" spans="2:13" hidden="1" x14ac:dyDescent="0.25">
      <c r="B39" s="94">
        <f t="shared" si="0"/>
        <v>29</v>
      </c>
      <c r="C39" s="155"/>
      <c r="D39" s="155"/>
      <c r="E39" s="156"/>
      <c r="F39" s="157"/>
      <c r="G39" s="156"/>
      <c r="H39" s="156"/>
      <c r="I39" s="156"/>
      <c r="J39" s="156"/>
      <c r="K39" s="156"/>
      <c r="L39" s="157"/>
      <c r="M39" s="158"/>
    </row>
    <row r="40" spans="2:13" hidden="1" x14ac:dyDescent="0.25">
      <c r="B40" s="94">
        <f t="shared" si="0"/>
        <v>30</v>
      </c>
      <c r="C40" s="155"/>
      <c r="D40" s="155"/>
      <c r="E40" s="156"/>
      <c r="F40" s="157"/>
      <c r="G40" s="156"/>
      <c r="H40" s="156"/>
      <c r="I40" s="156"/>
      <c r="J40" s="156"/>
      <c r="K40" s="156"/>
      <c r="L40" s="157"/>
      <c r="M40" s="158"/>
    </row>
    <row r="41" spans="2:13" s="7" customFormat="1" ht="0.95" customHeight="1" x14ac:dyDescent="0.2">
      <c r="B41" s="95"/>
      <c r="C41" s="43"/>
      <c r="D41" s="43"/>
      <c r="E41" s="32"/>
      <c r="F41" s="33"/>
      <c r="G41" s="32"/>
      <c r="H41" s="32"/>
      <c r="I41" s="32"/>
      <c r="J41" s="32"/>
      <c r="K41" s="32"/>
      <c r="L41" s="33"/>
      <c r="M41" s="33"/>
    </row>
    <row r="42" spans="2:13" s="7" customFormat="1" ht="12.75" x14ac:dyDescent="0.2">
      <c r="B42" s="8"/>
      <c r="C42" s="9"/>
      <c r="D42" s="9"/>
      <c r="E42" s="10"/>
      <c r="G42" s="10"/>
      <c r="H42" s="10"/>
      <c r="I42" s="10"/>
      <c r="J42" s="10"/>
      <c r="K42" s="10"/>
    </row>
    <row r="43" spans="2:13" s="7" customFormat="1" ht="12.75" x14ac:dyDescent="0.2">
      <c r="B43" s="8"/>
      <c r="C43" s="9"/>
      <c r="D43" s="9"/>
      <c r="E43" s="10"/>
      <c r="G43" s="10"/>
      <c r="H43" s="10"/>
      <c r="I43" s="10"/>
      <c r="J43" s="10"/>
      <c r="K43" s="10"/>
    </row>
    <row r="44" spans="2:13" s="7" customFormat="1" ht="12.75" x14ac:dyDescent="0.2">
      <c r="B44" s="8"/>
      <c r="C44" s="9"/>
      <c r="D44" s="9"/>
      <c r="E44" s="10"/>
      <c r="G44" s="10"/>
      <c r="H44" s="10"/>
      <c r="I44" s="10"/>
      <c r="J44" s="10"/>
      <c r="K44" s="1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xSplit="12" ySplit="10" topLeftCell="M11" activePane="bottomRight" state="frozen"/>
      <selection pane="topRight" activeCell="M1" sqref="M1"/>
      <selection pane="bottomLeft" activeCell="A11" sqref="A11"/>
      <selection pane="bottomRight" activeCell="A11" sqref="A11"/>
    </sheetView>
  </sheetViews>
  <sheetFormatPr defaultRowHeight="15" x14ac:dyDescent="0.25"/>
  <cols>
    <col min="1" max="1" width="1.7109375" style="5" customWidth="1"/>
    <col min="2" max="4" width="3.7109375" style="4" customWidth="1"/>
    <col min="5" max="5" width="5.7109375" style="4" customWidth="1"/>
    <col min="6" max="6" width="7.7109375" style="70" customWidth="1"/>
    <col min="7" max="7" width="0.85546875" style="70" customWidth="1"/>
    <col min="8" max="8" width="6.7109375" style="70" customWidth="1"/>
    <col min="9" max="9" width="5.7109375" style="4" customWidth="1"/>
    <col min="10" max="10" width="0.85546875" style="4" customWidth="1"/>
    <col min="11" max="11" width="6.7109375" style="70" customWidth="1"/>
    <col min="12" max="12" width="5.7109375" style="4" customWidth="1"/>
    <col min="13" max="16384" width="9.140625" style="5"/>
  </cols>
  <sheetData>
    <row r="1" spans="1:12" ht="18.75" x14ac:dyDescent="0.3">
      <c r="A1" s="49" t="s">
        <v>542</v>
      </c>
    </row>
    <row r="2" spans="1:12" ht="18.75" x14ac:dyDescent="0.3">
      <c r="A2" s="1"/>
    </row>
    <row r="8" spans="1:12" s="6" customFormat="1" ht="14.25" x14ac:dyDescent="0.2">
      <c r="B8" s="68"/>
      <c r="C8" s="56"/>
      <c r="D8" s="56"/>
      <c r="E8" s="56" t="s">
        <v>158</v>
      </c>
      <c r="F8" s="45" t="s">
        <v>63</v>
      </c>
      <c r="G8" s="45"/>
      <c r="H8" s="170" t="s">
        <v>99</v>
      </c>
      <c r="I8" s="170"/>
      <c r="J8" s="56"/>
      <c r="K8" s="170" t="s">
        <v>100</v>
      </c>
      <c r="L8" s="171"/>
    </row>
    <row r="9" spans="1:12" s="6" customFormat="1" ht="14.25" x14ac:dyDescent="0.2">
      <c r="B9" s="16" t="s">
        <v>4</v>
      </c>
      <c r="C9" s="172" t="s">
        <v>223</v>
      </c>
      <c r="D9" s="173"/>
      <c r="E9" s="57" t="s">
        <v>15</v>
      </c>
      <c r="F9" s="46" t="s">
        <v>232</v>
      </c>
      <c r="G9" s="46"/>
      <c r="H9" s="46" t="s">
        <v>4</v>
      </c>
      <c r="I9" s="57" t="s">
        <v>64</v>
      </c>
      <c r="J9" s="57"/>
      <c r="K9" s="46" t="s">
        <v>4</v>
      </c>
      <c r="L9" s="69" t="s">
        <v>64</v>
      </c>
    </row>
    <row r="10" spans="1:12" ht="5.0999999999999996" customHeight="1" x14ac:dyDescent="0.25">
      <c r="B10" s="13"/>
      <c r="C10" s="14"/>
      <c r="D10" s="14"/>
      <c r="E10" s="14"/>
      <c r="F10" s="47"/>
      <c r="G10" s="47"/>
      <c r="H10" s="47"/>
      <c r="I10" s="14"/>
      <c r="J10" s="14"/>
      <c r="K10" s="47"/>
      <c r="L10" s="21"/>
    </row>
    <row r="11" spans="1:12" s="7" customFormat="1" ht="12.75" x14ac:dyDescent="0.2">
      <c r="B11" s="22">
        <f>B10+1</f>
        <v>1</v>
      </c>
      <c r="C11" s="23" t="s">
        <v>224</v>
      </c>
      <c r="D11" s="23" t="s">
        <v>225</v>
      </c>
      <c r="E11" s="23">
        <v>51</v>
      </c>
      <c r="F11" s="48">
        <v>15673</v>
      </c>
      <c r="G11" s="48"/>
      <c r="H11" s="48">
        <v>10297</v>
      </c>
      <c r="I11" s="62">
        <v>65.7</v>
      </c>
      <c r="J11" s="23"/>
      <c r="K11" s="48">
        <v>5376</v>
      </c>
      <c r="L11" s="82">
        <v>34.299999999999997</v>
      </c>
    </row>
    <row r="12" spans="1:12" s="7" customFormat="1" ht="12.75" x14ac:dyDescent="0.2">
      <c r="B12" s="22">
        <f t="shared" ref="B12:B14" si="0">B11+1</f>
        <v>2</v>
      </c>
      <c r="C12" s="23" t="s">
        <v>226</v>
      </c>
      <c r="D12" s="23" t="s">
        <v>227</v>
      </c>
      <c r="E12" s="23">
        <v>60</v>
      </c>
      <c r="F12" s="48">
        <v>18839</v>
      </c>
      <c r="G12" s="48"/>
      <c r="H12" s="48">
        <v>9739</v>
      </c>
      <c r="I12" s="62">
        <v>51.7</v>
      </c>
      <c r="J12" s="23"/>
      <c r="K12" s="48">
        <v>9100</v>
      </c>
      <c r="L12" s="82">
        <v>48.3</v>
      </c>
    </row>
    <row r="13" spans="1:12" s="7" customFormat="1" ht="12.75" x14ac:dyDescent="0.2">
      <c r="B13" s="22">
        <f t="shared" si="0"/>
        <v>3</v>
      </c>
      <c r="C13" s="23" t="s">
        <v>228</v>
      </c>
      <c r="D13" s="23" t="s">
        <v>229</v>
      </c>
      <c r="E13" s="23">
        <v>57</v>
      </c>
      <c r="F13" s="48">
        <v>16922</v>
      </c>
      <c r="G13" s="48"/>
      <c r="H13" s="48">
        <v>9556</v>
      </c>
      <c r="I13" s="62">
        <v>56.47</v>
      </c>
      <c r="J13" s="23"/>
      <c r="K13" s="48">
        <v>7366</v>
      </c>
      <c r="L13" s="82">
        <v>43.53</v>
      </c>
    </row>
    <row r="14" spans="1:12" s="7" customFormat="1" ht="12.75" x14ac:dyDescent="0.2">
      <c r="B14" s="22">
        <f t="shared" si="0"/>
        <v>4</v>
      </c>
      <c r="C14" s="23" t="s">
        <v>230</v>
      </c>
      <c r="D14" s="23" t="s">
        <v>231</v>
      </c>
      <c r="E14" s="23">
        <v>59</v>
      </c>
      <c r="F14" s="48">
        <v>9368</v>
      </c>
      <c r="G14" s="48"/>
      <c r="H14" s="48">
        <v>5310</v>
      </c>
      <c r="I14" s="62">
        <v>56.68</v>
      </c>
      <c r="J14" s="23"/>
      <c r="K14" s="48">
        <v>4058</v>
      </c>
      <c r="L14" s="82">
        <v>43.32</v>
      </c>
    </row>
    <row r="15" spans="1:12" s="7" customFormat="1" ht="2.1" customHeight="1" x14ac:dyDescent="0.2">
      <c r="B15" s="83"/>
      <c r="C15" s="29"/>
      <c r="D15" s="29"/>
      <c r="E15" s="29"/>
      <c r="F15" s="84"/>
      <c r="G15" s="84"/>
      <c r="H15" s="84"/>
      <c r="I15" s="29"/>
      <c r="J15" s="29"/>
      <c r="K15" s="84"/>
      <c r="L15" s="85"/>
    </row>
    <row r="16" spans="1:12" s="7" customFormat="1" ht="12.75" x14ac:dyDescent="0.2">
      <c r="B16" s="86" t="s">
        <v>119</v>
      </c>
      <c r="C16" s="32"/>
      <c r="D16" s="32"/>
      <c r="E16" s="32"/>
      <c r="F16" s="87">
        <f>SUM(F11:F14)</f>
        <v>60802</v>
      </c>
      <c r="G16" s="87"/>
      <c r="H16" s="87">
        <f>SUM(H11:H14)</f>
        <v>34902</v>
      </c>
      <c r="I16" s="32"/>
      <c r="J16" s="32"/>
      <c r="K16" s="87">
        <f>SUM(K11:K14)</f>
        <v>25900</v>
      </c>
      <c r="L16" s="34"/>
    </row>
  </sheetData>
  <mergeCells count="3">
    <mergeCell ref="H8:I8"/>
    <mergeCell ref="K8:L8"/>
    <mergeCell ref="C9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pane xSplit="12" ySplit="10" topLeftCell="M11" activePane="bottomRight" state="frozen"/>
      <selection pane="topRight" activeCell="M1" sqref="M1"/>
      <selection pane="bottomLeft" activeCell="A11" sqref="A11"/>
      <selection pane="bottomRight" activeCell="B11" sqref="B11"/>
    </sheetView>
  </sheetViews>
  <sheetFormatPr defaultRowHeight="15" x14ac:dyDescent="0.25"/>
  <cols>
    <col min="1" max="1" width="1.7109375" style="5" customWidth="1"/>
    <col min="2" max="2" width="3.7109375" style="2" customWidth="1"/>
    <col min="3" max="4" width="3.7109375" style="4" customWidth="1"/>
    <col min="5" max="5" width="5.7109375" style="4" customWidth="1"/>
    <col min="6" max="6" width="7.7109375" style="70" customWidth="1"/>
    <col min="7" max="7" width="0.85546875" style="70" customWidth="1"/>
    <col min="8" max="8" width="5.7109375" style="70" customWidth="1"/>
    <col min="9" max="9" width="5.7109375" style="58" customWidth="1"/>
    <col min="10" max="10" width="0.85546875" style="58" customWidth="1"/>
    <col min="11" max="11" width="5.7109375" style="70" customWidth="1"/>
    <col min="12" max="12" width="5.7109375" style="5" customWidth="1"/>
    <col min="13" max="16384" width="9.140625" style="5"/>
  </cols>
  <sheetData>
    <row r="1" spans="1:12" ht="18.75" x14ac:dyDescent="0.3">
      <c r="A1" s="49" t="s">
        <v>541</v>
      </c>
    </row>
    <row r="8" spans="1:12" s="6" customFormat="1" ht="14.25" x14ac:dyDescent="0.2">
      <c r="B8" s="73"/>
      <c r="C8" s="74"/>
      <c r="D8" s="74"/>
      <c r="E8" s="74" t="s">
        <v>158</v>
      </c>
      <c r="F8" s="74" t="s">
        <v>63</v>
      </c>
      <c r="G8" s="74"/>
      <c r="H8" s="175" t="s">
        <v>99</v>
      </c>
      <c r="I8" s="175"/>
      <c r="J8" s="74"/>
      <c r="K8" s="175" t="s">
        <v>100</v>
      </c>
      <c r="L8" s="176"/>
    </row>
    <row r="9" spans="1:12" s="6" customFormat="1" ht="14.25" x14ac:dyDescent="0.2">
      <c r="B9" s="59" t="s">
        <v>4</v>
      </c>
      <c r="C9" s="174" t="s">
        <v>236</v>
      </c>
      <c r="D9" s="174"/>
      <c r="E9" s="55" t="s">
        <v>15</v>
      </c>
      <c r="F9" s="46" t="s">
        <v>232</v>
      </c>
      <c r="G9" s="46"/>
      <c r="H9" s="57" t="s">
        <v>4</v>
      </c>
      <c r="I9" s="57" t="s">
        <v>64</v>
      </c>
      <c r="J9" s="57"/>
      <c r="K9" s="57" t="s">
        <v>4</v>
      </c>
      <c r="L9" s="60" t="s">
        <v>64</v>
      </c>
    </row>
    <row r="10" spans="1:12" s="7" customFormat="1" ht="5.0999999999999996" customHeight="1" x14ac:dyDescent="0.2">
      <c r="B10" s="61"/>
      <c r="C10" s="23"/>
      <c r="D10" s="23"/>
      <c r="E10" s="23"/>
      <c r="F10" s="48"/>
      <c r="G10" s="48"/>
      <c r="H10" s="48"/>
      <c r="I10" s="62"/>
      <c r="J10" s="62"/>
      <c r="K10" s="48"/>
      <c r="L10" s="63"/>
    </row>
    <row r="11" spans="1:12" s="7" customFormat="1" ht="12.75" customHeight="1" x14ac:dyDescent="0.2">
      <c r="B11" s="61">
        <f>B10+1</f>
        <v>1</v>
      </c>
      <c r="C11" s="23" t="s">
        <v>159</v>
      </c>
      <c r="D11" s="23" t="s">
        <v>160</v>
      </c>
      <c r="E11" s="23">
        <v>43</v>
      </c>
      <c r="F11" s="48">
        <v>413</v>
      </c>
      <c r="G11" s="48"/>
      <c r="H11" s="48">
        <v>254</v>
      </c>
      <c r="I11" s="62">
        <v>61.5</v>
      </c>
      <c r="J11" s="62"/>
      <c r="K11" s="48">
        <v>159</v>
      </c>
      <c r="L11" s="64">
        <v>38.5</v>
      </c>
    </row>
    <row r="12" spans="1:12" s="7" customFormat="1" ht="12.75" customHeight="1" x14ac:dyDescent="0.2">
      <c r="B12" s="61">
        <f t="shared" ref="B12:B30" si="0">B11+1</f>
        <v>2</v>
      </c>
      <c r="C12" s="23" t="s">
        <v>161</v>
      </c>
      <c r="D12" s="23" t="s">
        <v>162</v>
      </c>
      <c r="E12" s="23">
        <v>86</v>
      </c>
      <c r="F12" s="48">
        <v>11886</v>
      </c>
      <c r="G12" s="48"/>
      <c r="H12" s="48">
        <v>2612</v>
      </c>
      <c r="I12" s="62">
        <v>21.98</v>
      </c>
      <c r="J12" s="62"/>
      <c r="K12" s="48">
        <v>9274</v>
      </c>
      <c r="L12" s="64">
        <v>78.02</v>
      </c>
    </row>
    <row r="13" spans="1:12" s="7" customFormat="1" ht="12.75" customHeight="1" x14ac:dyDescent="0.2">
      <c r="B13" s="61">
        <f t="shared" si="0"/>
        <v>3</v>
      </c>
      <c r="C13" s="23" t="s">
        <v>164</v>
      </c>
      <c r="D13" s="23" t="s">
        <v>165</v>
      </c>
      <c r="E13" s="23">
        <v>56</v>
      </c>
      <c r="F13" s="48">
        <v>6709</v>
      </c>
      <c r="G13" s="48"/>
      <c r="H13" s="48">
        <v>3163</v>
      </c>
      <c r="I13" s="62">
        <v>47.15</v>
      </c>
      <c r="J13" s="62"/>
      <c r="K13" s="48">
        <v>3546</v>
      </c>
      <c r="L13" s="64">
        <v>52.849999999999994</v>
      </c>
    </row>
    <row r="14" spans="1:12" s="7" customFormat="1" ht="12.75" customHeight="1" x14ac:dyDescent="0.2">
      <c r="B14" s="61">
        <f t="shared" si="0"/>
        <v>4</v>
      </c>
      <c r="C14" s="23" t="s">
        <v>167</v>
      </c>
      <c r="D14" s="23" t="s">
        <v>168</v>
      </c>
      <c r="E14" s="23">
        <v>75</v>
      </c>
      <c r="F14" s="48">
        <v>2519</v>
      </c>
      <c r="G14" s="48"/>
      <c r="H14" s="48">
        <v>990</v>
      </c>
      <c r="I14" s="62">
        <v>39.300000000000004</v>
      </c>
      <c r="J14" s="62"/>
      <c r="K14" s="48">
        <v>1529</v>
      </c>
      <c r="L14" s="64">
        <v>60.699999999999996</v>
      </c>
    </row>
    <row r="15" spans="1:12" s="7" customFormat="1" ht="12.75" customHeight="1" x14ac:dyDescent="0.2">
      <c r="B15" s="61">
        <f t="shared" si="0"/>
        <v>5</v>
      </c>
      <c r="C15" s="23" t="s">
        <v>170</v>
      </c>
      <c r="D15" s="23" t="s">
        <v>171</v>
      </c>
      <c r="E15" s="23">
        <v>61</v>
      </c>
      <c r="F15" s="48">
        <v>2118</v>
      </c>
      <c r="G15" s="48"/>
      <c r="H15" s="48">
        <v>685</v>
      </c>
      <c r="I15" s="62">
        <v>32.340000000000003</v>
      </c>
      <c r="J15" s="62"/>
      <c r="K15" s="48">
        <v>1433</v>
      </c>
      <c r="L15" s="64">
        <v>67.66</v>
      </c>
    </row>
    <row r="16" spans="1:12" s="7" customFormat="1" ht="12.75" customHeight="1" x14ac:dyDescent="0.2">
      <c r="B16" s="61">
        <f t="shared" si="0"/>
        <v>6</v>
      </c>
      <c r="C16" s="23" t="s">
        <v>173</v>
      </c>
      <c r="D16" s="23" t="s">
        <v>174</v>
      </c>
      <c r="E16" s="23">
        <v>57</v>
      </c>
      <c r="F16" s="48">
        <v>3498</v>
      </c>
      <c r="G16" s="48"/>
      <c r="H16" s="48">
        <v>874</v>
      </c>
      <c r="I16" s="62">
        <v>24.990000000000002</v>
      </c>
      <c r="J16" s="62"/>
      <c r="K16" s="48">
        <v>2624</v>
      </c>
      <c r="L16" s="64">
        <v>75.010000000000005</v>
      </c>
    </row>
    <row r="17" spans="2:12" s="7" customFormat="1" ht="12.75" customHeight="1" x14ac:dyDescent="0.2">
      <c r="B17" s="61">
        <f t="shared" si="0"/>
        <v>7</v>
      </c>
      <c r="C17" s="23" t="s">
        <v>176</v>
      </c>
      <c r="D17" s="23" t="s">
        <v>177</v>
      </c>
      <c r="E17" s="23">
        <v>56</v>
      </c>
      <c r="F17" s="48">
        <v>4627</v>
      </c>
      <c r="G17" s="48"/>
      <c r="H17" s="48">
        <v>1236</v>
      </c>
      <c r="I17" s="62">
        <v>26.71</v>
      </c>
      <c r="J17" s="62"/>
      <c r="K17" s="48">
        <v>3391</v>
      </c>
      <c r="L17" s="64">
        <v>73.290000000000006</v>
      </c>
    </row>
    <row r="18" spans="2:12" s="7" customFormat="1" ht="12.75" customHeight="1" x14ac:dyDescent="0.2">
      <c r="B18" s="61">
        <f t="shared" si="0"/>
        <v>8</v>
      </c>
      <c r="C18" s="23" t="s">
        <v>179</v>
      </c>
      <c r="D18" s="23" t="s">
        <v>180</v>
      </c>
      <c r="E18" s="23">
        <v>60</v>
      </c>
      <c r="F18" s="48">
        <v>2553</v>
      </c>
      <c r="G18" s="48"/>
      <c r="H18" s="48">
        <v>810</v>
      </c>
      <c r="I18" s="62">
        <v>31.730000000000004</v>
      </c>
      <c r="J18" s="62"/>
      <c r="K18" s="48">
        <v>1743</v>
      </c>
      <c r="L18" s="64">
        <v>68.27</v>
      </c>
    </row>
    <row r="19" spans="2:12" s="7" customFormat="1" ht="12.75" customHeight="1" x14ac:dyDescent="0.2">
      <c r="B19" s="61">
        <f t="shared" si="0"/>
        <v>9</v>
      </c>
      <c r="C19" s="23" t="s">
        <v>182</v>
      </c>
      <c r="D19" s="23" t="s">
        <v>183</v>
      </c>
      <c r="E19" s="23">
        <v>39</v>
      </c>
      <c r="F19" s="48">
        <v>1272</v>
      </c>
      <c r="G19" s="48"/>
      <c r="H19" s="48">
        <v>812</v>
      </c>
      <c r="I19" s="62">
        <v>63.839999999999996</v>
      </c>
      <c r="J19" s="62"/>
      <c r="K19" s="48">
        <v>460</v>
      </c>
      <c r="L19" s="64">
        <v>36.159999999999997</v>
      </c>
    </row>
    <row r="20" spans="2:12" s="7" customFormat="1" ht="12.75" customHeight="1" x14ac:dyDescent="0.2">
      <c r="B20" s="61">
        <f t="shared" si="0"/>
        <v>10</v>
      </c>
      <c r="C20" s="23" t="s">
        <v>184</v>
      </c>
      <c r="D20" s="23" t="s">
        <v>185</v>
      </c>
      <c r="E20" s="23">
        <v>63</v>
      </c>
      <c r="F20" s="48">
        <v>7590</v>
      </c>
      <c r="G20" s="48"/>
      <c r="H20" s="48">
        <v>1296</v>
      </c>
      <c r="I20" s="62">
        <v>17.080000000000002</v>
      </c>
      <c r="J20" s="62"/>
      <c r="K20" s="48">
        <v>6294</v>
      </c>
      <c r="L20" s="64">
        <v>82.92</v>
      </c>
    </row>
    <row r="21" spans="2:12" s="7" customFormat="1" ht="12.75" customHeight="1" x14ac:dyDescent="0.2">
      <c r="B21" s="61">
        <f t="shared" si="0"/>
        <v>11</v>
      </c>
      <c r="C21" s="23" t="s">
        <v>187</v>
      </c>
      <c r="D21" s="23" t="s">
        <v>188</v>
      </c>
      <c r="E21" s="23">
        <v>70</v>
      </c>
      <c r="F21" s="48">
        <v>2895</v>
      </c>
      <c r="G21" s="48"/>
      <c r="H21" s="48">
        <v>926</v>
      </c>
      <c r="I21" s="62">
        <v>31.990000000000002</v>
      </c>
      <c r="J21" s="62"/>
      <c r="K21" s="48">
        <v>1969</v>
      </c>
      <c r="L21" s="64">
        <v>68.010000000000005</v>
      </c>
    </row>
    <row r="22" spans="2:12" s="7" customFormat="1" ht="12.75" customHeight="1" x14ac:dyDescent="0.2">
      <c r="B22" s="61">
        <f t="shared" si="0"/>
        <v>12</v>
      </c>
      <c r="C22" s="23" t="s">
        <v>190</v>
      </c>
      <c r="D22" s="23" t="s">
        <v>191</v>
      </c>
      <c r="E22" s="23">
        <v>47</v>
      </c>
      <c r="F22" s="48">
        <v>1950</v>
      </c>
      <c r="G22" s="48"/>
      <c r="H22" s="48">
        <v>482</v>
      </c>
      <c r="I22" s="62">
        <v>24.72</v>
      </c>
      <c r="J22" s="62"/>
      <c r="K22" s="48">
        <v>1468</v>
      </c>
      <c r="L22" s="64">
        <v>75.28</v>
      </c>
    </row>
    <row r="23" spans="2:12" s="7" customFormat="1" ht="12.75" customHeight="1" x14ac:dyDescent="0.2">
      <c r="B23" s="61">
        <f t="shared" si="0"/>
        <v>13</v>
      </c>
      <c r="C23" s="23" t="s">
        <v>193</v>
      </c>
      <c r="D23" s="23" t="s">
        <v>194</v>
      </c>
      <c r="E23" s="23">
        <v>47</v>
      </c>
      <c r="F23" s="48">
        <v>2770</v>
      </c>
      <c r="G23" s="48"/>
      <c r="H23" s="48">
        <v>570</v>
      </c>
      <c r="I23" s="62">
        <v>20.580000000000002</v>
      </c>
      <c r="J23" s="62"/>
      <c r="K23" s="48">
        <v>2200</v>
      </c>
      <c r="L23" s="64">
        <v>79.42</v>
      </c>
    </row>
    <row r="24" spans="2:12" s="7" customFormat="1" ht="12.75" customHeight="1" x14ac:dyDescent="0.2">
      <c r="B24" s="61">
        <f t="shared" si="0"/>
        <v>14</v>
      </c>
      <c r="C24" s="23" t="s">
        <v>196</v>
      </c>
      <c r="D24" s="23" t="s">
        <v>197</v>
      </c>
      <c r="E24" s="23">
        <v>41</v>
      </c>
      <c r="F24" s="48">
        <v>1914</v>
      </c>
      <c r="G24" s="48"/>
      <c r="H24" s="48">
        <v>406</v>
      </c>
      <c r="I24" s="62">
        <v>21.21</v>
      </c>
      <c r="J24" s="62"/>
      <c r="K24" s="48">
        <v>1508</v>
      </c>
      <c r="L24" s="64">
        <v>78.790000000000006</v>
      </c>
    </row>
    <row r="25" spans="2:12" s="7" customFormat="1" ht="12.75" customHeight="1" x14ac:dyDescent="0.2">
      <c r="B25" s="61">
        <f t="shared" si="0"/>
        <v>15</v>
      </c>
      <c r="C25" s="23" t="s">
        <v>201</v>
      </c>
      <c r="D25" s="23" t="s">
        <v>202</v>
      </c>
      <c r="E25" s="23">
        <v>36</v>
      </c>
      <c r="F25" s="48">
        <v>1028</v>
      </c>
      <c r="G25" s="48"/>
      <c r="H25" s="48">
        <v>641</v>
      </c>
      <c r="I25" s="62">
        <v>62.350000000000009</v>
      </c>
      <c r="J25" s="62"/>
      <c r="K25" s="48">
        <v>387</v>
      </c>
      <c r="L25" s="64">
        <v>37.65</v>
      </c>
    </row>
    <row r="26" spans="2:12" s="7" customFormat="1" ht="12.75" customHeight="1" x14ac:dyDescent="0.2">
      <c r="B26" s="61">
        <f t="shared" si="0"/>
        <v>16</v>
      </c>
      <c r="C26" s="23" t="s">
        <v>203</v>
      </c>
      <c r="D26" s="23" t="s">
        <v>204</v>
      </c>
      <c r="E26" s="23">
        <v>68</v>
      </c>
      <c r="F26" s="48">
        <v>3734</v>
      </c>
      <c r="G26" s="48"/>
      <c r="H26" s="48">
        <v>564</v>
      </c>
      <c r="I26" s="62">
        <v>15.1</v>
      </c>
      <c r="J26" s="62"/>
      <c r="K26" s="48">
        <v>3170</v>
      </c>
      <c r="L26" s="64">
        <v>84.899999999999991</v>
      </c>
    </row>
    <row r="27" spans="2:12" s="7" customFormat="1" ht="12.75" customHeight="1" x14ac:dyDescent="0.2">
      <c r="B27" s="61">
        <f t="shared" si="0"/>
        <v>17</v>
      </c>
      <c r="C27" s="23" t="s">
        <v>206</v>
      </c>
      <c r="D27" s="23" t="s">
        <v>207</v>
      </c>
      <c r="E27" s="23">
        <v>59</v>
      </c>
      <c r="F27" s="48">
        <v>1800</v>
      </c>
      <c r="G27" s="48"/>
      <c r="H27" s="48">
        <v>438</v>
      </c>
      <c r="I27" s="62">
        <v>24.33</v>
      </c>
      <c r="J27" s="62"/>
      <c r="K27" s="48">
        <v>1362</v>
      </c>
      <c r="L27" s="64">
        <v>75.67</v>
      </c>
    </row>
    <row r="28" spans="2:12" s="7" customFormat="1" ht="12.75" customHeight="1" x14ac:dyDescent="0.2">
      <c r="B28" s="61">
        <f t="shared" si="0"/>
        <v>18</v>
      </c>
      <c r="C28" s="23" t="s">
        <v>209</v>
      </c>
      <c r="D28" s="23" t="s">
        <v>210</v>
      </c>
      <c r="E28" s="23">
        <v>44</v>
      </c>
      <c r="F28" s="48">
        <v>1089</v>
      </c>
      <c r="G28" s="48"/>
      <c r="H28" s="48">
        <v>269</v>
      </c>
      <c r="I28" s="62">
        <v>24.7</v>
      </c>
      <c r="J28" s="62"/>
      <c r="K28" s="48">
        <v>820</v>
      </c>
      <c r="L28" s="64">
        <v>75.3</v>
      </c>
    </row>
    <row r="29" spans="2:12" s="7" customFormat="1" ht="12.75" customHeight="1" x14ac:dyDescent="0.2">
      <c r="B29" s="61">
        <f t="shared" si="0"/>
        <v>19</v>
      </c>
      <c r="C29" s="23" t="s">
        <v>216</v>
      </c>
      <c r="D29" s="23" t="s">
        <v>217</v>
      </c>
      <c r="E29" s="23">
        <v>48</v>
      </c>
      <c r="F29" s="48">
        <v>195</v>
      </c>
      <c r="G29" s="48"/>
      <c r="H29" s="48">
        <v>125</v>
      </c>
      <c r="I29" s="62">
        <v>64.099999999999994</v>
      </c>
      <c r="J29" s="62"/>
      <c r="K29" s="48">
        <v>70</v>
      </c>
      <c r="L29" s="64">
        <v>35.9</v>
      </c>
    </row>
    <row r="30" spans="2:12" s="7" customFormat="1" ht="12.75" customHeight="1" x14ac:dyDescent="0.2">
      <c r="B30" s="61">
        <f t="shared" si="0"/>
        <v>20</v>
      </c>
      <c r="C30" s="23" t="s">
        <v>218</v>
      </c>
      <c r="D30" s="23" t="s">
        <v>219</v>
      </c>
      <c r="E30" s="23">
        <v>57</v>
      </c>
      <c r="F30" s="48">
        <v>1126</v>
      </c>
      <c r="G30" s="48"/>
      <c r="H30" s="48">
        <v>153</v>
      </c>
      <c r="I30" s="62">
        <v>13.59</v>
      </c>
      <c r="J30" s="62"/>
      <c r="K30" s="48">
        <v>973</v>
      </c>
      <c r="L30" s="64">
        <v>86.41</v>
      </c>
    </row>
    <row r="31" spans="2:12" s="7" customFormat="1" ht="2.1" customHeight="1" x14ac:dyDescent="0.2">
      <c r="B31" s="61"/>
      <c r="C31" s="23"/>
      <c r="D31" s="23"/>
      <c r="E31" s="23"/>
      <c r="F31" s="48"/>
      <c r="G31" s="48"/>
      <c r="H31" s="48"/>
      <c r="I31" s="62"/>
      <c r="J31" s="62"/>
      <c r="K31" s="48"/>
      <c r="L31" s="64"/>
    </row>
    <row r="32" spans="2:12" s="7" customFormat="1" ht="14.1" customHeight="1" x14ac:dyDescent="0.2">
      <c r="B32" s="71" t="s">
        <v>119</v>
      </c>
      <c r="C32" s="65"/>
      <c r="D32" s="65"/>
      <c r="E32" s="65"/>
      <c r="F32" s="72">
        <v>61686</v>
      </c>
      <c r="G32" s="72"/>
      <c r="H32" s="72">
        <v>17306</v>
      </c>
      <c r="I32" s="66">
        <v>28.050000000000004</v>
      </c>
      <c r="J32" s="66"/>
      <c r="K32" s="72">
        <v>44380</v>
      </c>
      <c r="L32" s="67">
        <v>71.95</v>
      </c>
    </row>
  </sheetData>
  <mergeCells count="3">
    <mergeCell ref="C9:D9"/>
    <mergeCell ref="H8:I8"/>
    <mergeCell ref="K8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pane ySplit="10" topLeftCell="A11" activePane="bottomLeft" state="frozen"/>
      <selection pane="bottomLeft" activeCell="B11" sqref="B11"/>
    </sheetView>
  </sheetViews>
  <sheetFormatPr defaultRowHeight="15" x14ac:dyDescent="0.25"/>
  <cols>
    <col min="1" max="1" width="1.7109375" style="5" customWidth="1"/>
    <col min="2" max="2" width="3.7109375" style="2" customWidth="1"/>
    <col min="3" max="4" width="7.7109375" style="4" customWidth="1"/>
    <col min="5" max="7" width="4.7109375" style="4" customWidth="1"/>
    <col min="8" max="8" width="3.7109375" style="4" customWidth="1"/>
    <col min="9" max="241" width="9.140625" style="5"/>
    <col min="242" max="242" width="1.7109375" style="5" customWidth="1"/>
    <col min="243" max="243" width="3.7109375" style="5" customWidth="1"/>
    <col min="244" max="244" width="13.28515625" style="5" customWidth="1"/>
    <col min="245" max="252" width="9.140625" style="5"/>
    <col min="253" max="253" width="12.7109375" style="5" customWidth="1"/>
    <col min="254" max="497" width="9.140625" style="5"/>
    <col min="498" max="498" width="1.7109375" style="5" customWidth="1"/>
    <col min="499" max="499" width="3.7109375" style="5" customWidth="1"/>
    <col min="500" max="500" width="13.28515625" style="5" customWidth="1"/>
    <col min="501" max="508" width="9.140625" style="5"/>
    <col min="509" max="509" width="12.7109375" style="5" customWidth="1"/>
    <col min="510" max="753" width="9.140625" style="5"/>
    <col min="754" max="754" width="1.7109375" style="5" customWidth="1"/>
    <col min="755" max="755" width="3.7109375" style="5" customWidth="1"/>
    <col min="756" max="756" width="13.28515625" style="5" customWidth="1"/>
    <col min="757" max="764" width="9.140625" style="5"/>
    <col min="765" max="765" width="12.7109375" style="5" customWidth="1"/>
    <col min="766" max="1009" width="9.140625" style="5"/>
    <col min="1010" max="1010" width="1.7109375" style="5" customWidth="1"/>
    <col min="1011" max="1011" width="3.7109375" style="5" customWidth="1"/>
    <col min="1012" max="1012" width="13.28515625" style="5" customWidth="1"/>
    <col min="1013" max="1020" width="9.140625" style="5"/>
    <col min="1021" max="1021" width="12.7109375" style="5" customWidth="1"/>
    <col min="1022" max="1265" width="9.140625" style="5"/>
    <col min="1266" max="1266" width="1.7109375" style="5" customWidth="1"/>
    <col min="1267" max="1267" width="3.7109375" style="5" customWidth="1"/>
    <col min="1268" max="1268" width="13.28515625" style="5" customWidth="1"/>
    <col min="1269" max="1276" width="9.140625" style="5"/>
    <col min="1277" max="1277" width="12.7109375" style="5" customWidth="1"/>
    <col min="1278" max="1521" width="9.140625" style="5"/>
    <col min="1522" max="1522" width="1.7109375" style="5" customWidth="1"/>
    <col min="1523" max="1523" width="3.7109375" style="5" customWidth="1"/>
    <col min="1524" max="1524" width="13.28515625" style="5" customWidth="1"/>
    <col min="1525" max="1532" width="9.140625" style="5"/>
    <col min="1533" max="1533" width="12.7109375" style="5" customWidth="1"/>
    <col min="1534" max="1777" width="9.140625" style="5"/>
    <col min="1778" max="1778" width="1.7109375" style="5" customWidth="1"/>
    <col min="1779" max="1779" width="3.7109375" style="5" customWidth="1"/>
    <col min="1780" max="1780" width="13.28515625" style="5" customWidth="1"/>
    <col min="1781" max="1788" width="9.140625" style="5"/>
    <col min="1789" max="1789" width="12.7109375" style="5" customWidth="1"/>
    <col min="1790" max="2033" width="9.140625" style="5"/>
    <col min="2034" max="2034" width="1.7109375" style="5" customWidth="1"/>
    <col min="2035" max="2035" width="3.7109375" style="5" customWidth="1"/>
    <col min="2036" max="2036" width="13.28515625" style="5" customWidth="1"/>
    <col min="2037" max="2044" width="9.140625" style="5"/>
    <col min="2045" max="2045" width="12.7109375" style="5" customWidth="1"/>
    <col min="2046" max="2289" width="9.140625" style="5"/>
    <col min="2290" max="2290" width="1.7109375" style="5" customWidth="1"/>
    <col min="2291" max="2291" width="3.7109375" style="5" customWidth="1"/>
    <col min="2292" max="2292" width="13.28515625" style="5" customWidth="1"/>
    <col min="2293" max="2300" width="9.140625" style="5"/>
    <col min="2301" max="2301" width="12.7109375" style="5" customWidth="1"/>
    <col min="2302" max="2545" width="9.140625" style="5"/>
    <col min="2546" max="2546" width="1.7109375" style="5" customWidth="1"/>
    <col min="2547" max="2547" width="3.7109375" style="5" customWidth="1"/>
    <col min="2548" max="2548" width="13.28515625" style="5" customWidth="1"/>
    <col min="2549" max="2556" width="9.140625" style="5"/>
    <col min="2557" max="2557" width="12.7109375" style="5" customWidth="1"/>
    <col min="2558" max="2801" width="9.140625" style="5"/>
    <col min="2802" max="2802" width="1.7109375" style="5" customWidth="1"/>
    <col min="2803" max="2803" width="3.7109375" style="5" customWidth="1"/>
    <col min="2804" max="2804" width="13.28515625" style="5" customWidth="1"/>
    <col min="2805" max="2812" width="9.140625" style="5"/>
    <col min="2813" max="2813" width="12.7109375" style="5" customWidth="1"/>
    <col min="2814" max="3057" width="9.140625" style="5"/>
    <col min="3058" max="3058" width="1.7109375" style="5" customWidth="1"/>
    <col min="3059" max="3059" width="3.7109375" style="5" customWidth="1"/>
    <col min="3060" max="3060" width="13.28515625" style="5" customWidth="1"/>
    <col min="3061" max="3068" width="9.140625" style="5"/>
    <col min="3069" max="3069" width="12.7109375" style="5" customWidth="1"/>
    <col min="3070" max="3313" width="9.140625" style="5"/>
    <col min="3314" max="3314" width="1.7109375" style="5" customWidth="1"/>
    <col min="3315" max="3315" width="3.7109375" style="5" customWidth="1"/>
    <col min="3316" max="3316" width="13.28515625" style="5" customWidth="1"/>
    <col min="3317" max="3324" width="9.140625" style="5"/>
    <col min="3325" max="3325" width="12.7109375" style="5" customWidth="1"/>
    <col min="3326" max="3569" width="9.140625" style="5"/>
    <col min="3570" max="3570" width="1.7109375" style="5" customWidth="1"/>
    <col min="3571" max="3571" width="3.7109375" style="5" customWidth="1"/>
    <col min="3572" max="3572" width="13.28515625" style="5" customWidth="1"/>
    <col min="3573" max="3580" width="9.140625" style="5"/>
    <col min="3581" max="3581" width="12.7109375" style="5" customWidth="1"/>
    <col min="3582" max="3825" width="9.140625" style="5"/>
    <col min="3826" max="3826" width="1.7109375" style="5" customWidth="1"/>
    <col min="3827" max="3827" width="3.7109375" style="5" customWidth="1"/>
    <col min="3828" max="3828" width="13.28515625" style="5" customWidth="1"/>
    <col min="3829" max="3836" width="9.140625" style="5"/>
    <col min="3837" max="3837" width="12.7109375" style="5" customWidth="1"/>
    <col min="3838" max="4081" width="9.140625" style="5"/>
    <col min="4082" max="4082" width="1.7109375" style="5" customWidth="1"/>
    <col min="4083" max="4083" width="3.7109375" style="5" customWidth="1"/>
    <col min="4084" max="4084" width="13.28515625" style="5" customWidth="1"/>
    <col min="4085" max="4092" width="9.140625" style="5"/>
    <col min="4093" max="4093" width="12.7109375" style="5" customWidth="1"/>
    <col min="4094" max="4337" width="9.140625" style="5"/>
    <col min="4338" max="4338" width="1.7109375" style="5" customWidth="1"/>
    <col min="4339" max="4339" width="3.7109375" style="5" customWidth="1"/>
    <col min="4340" max="4340" width="13.28515625" style="5" customWidth="1"/>
    <col min="4341" max="4348" width="9.140625" style="5"/>
    <col min="4349" max="4349" width="12.7109375" style="5" customWidth="1"/>
    <col min="4350" max="4593" width="9.140625" style="5"/>
    <col min="4594" max="4594" width="1.7109375" style="5" customWidth="1"/>
    <col min="4595" max="4595" width="3.7109375" style="5" customWidth="1"/>
    <col min="4596" max="4596" width="13.28515625" style="5" customWidth="1"/>
    <col min="4597" max="4604" width="9.140625" style="5"/>
    <col min="4605" max="4605" width="12.7109375" style="5" customWidth="1"/>
    <col min="4606" max="4849" width="9.140625" style="5"/>
    <col min="4850" max="4850" width="1.7109375" style="5" customWidth="1"/>
    <col min="4851" max="4851" width="3.7109375" style="5" customWidth="1"/>
    <col min="4852" max="4852" width="13.28515625" style="5" customWidth="1"/>
    <col min="4853" max="4860" width="9.140625" style="5"/>
    <col min="4861" max="4861" width="12.7109375" style="5" customWidth="1"/>
    <col min="4862" max="5105" width="9.140625" style="5"/>
    <col min="5106" max="5106" width="1.7109375" style="5" customWidth="1"/>
    <col min="5107" max="5107" width="3.7109375" style="5" customWidth="1"/>
    <col min="5108" max="5108" width="13.28515625" style="5" customWidth="1"/>
    <col min="5109" max="5116" width="9.140625" style="5"/>
    <col min="5117" max="5117" width="12.7109375" style="5" customWidth="1"/>
    <col min="5118" max="5361" width="9.140625" style="5"/>
    <col min="5362" max="5362" width="1.7109375" style="5" customWidth="1"/>
    <col min="5363" max="5363" width="3.7109375" style="5" customWidth="1"/>
    <col min="5364" max="5364" width="13.28515625" style="5" customWidth="1"/>
    <col min="5365" max="5372" width="9.140625" style="5"/>
    <col min="5373" max="5373" width="12.7109375" style="5" customWidth="1"/>
    <col min="5374" max="5617" width="9.140625" style="5"/>
    <col min="5618" max="5618" width="1.7109375" style="5" customWidth="1"/>
    <col min="5619" max="5619" width="3.7109375" style="5" customWidth="1"/>
    <col min="5620" max="5620" width="13.28515625" style="5" customWidth="1"/>
    <col min="5621" max="5628" width="9.140625" style="5"/>
    <col min="5629" max="5629" width="12.7109375" style="5" customWidth="1"/>
    <col min="5630" max="5873" width="9.140625" style="5"/>
    <col min="5874" max="5874" width="1.7109375" style="5" customWidth="1"/>
    <col min="5875" max="5875" width="3.7109375" style="5" customWidth="1"/>
    <col min="5876" max="5876" width="13.28515625" style="5" customWidth="1"/>
    <col min="5877" max="5884" width="9.140625" style="5"/>
    <col min="5885" max="5885" width="12.7109375" style="5" customWidth="1"/>
    <col min="5886" max="6129" width="9.140625" style="5"/>
    <col min="6130" max="6130" width="1.7109375" style="5" customWidth="1"/>
    <col min="6131" max="6131" width="3.7109375" style="5" customWidth="1"/>
    <col min="6132" max="6132" width="13.28515625" style="5" customWidth="1"/>
    <col min="6133" max="6140" width="9.140625" style="5"/>
    <col min="6141" max="6141" width="12.7109375" style="5" customWidth="1"/>
    <col min="6142" max="6385" width="9.140625" style="5"/>
    <col min="6386" max="6386" width="1.7109375" style="5" customWidth="1"/>
    <col min="6387" max="6387" width="3.7109375" style="5" customWidth="1"/>
    <col min="6388" max="6388" width="13.28515625" style="5" customWidth="1"/>
    <col min="6389" max="6396" width="9.140625" style="5"/>
    <col min="6397" max="6397" width="12.7109375" style="5" customWidth="1"/>
    <col min="6398" max="6641" width="9.140625" style="5"/>
    <col min="6642" max="6642" width="1.7109375" style="5" customWidth="1"/>
    <col min="6643" max="6643" width="3.7109375" style="5" customWidth="1"/>
    <col min="6644" max="6644" width="13.28515625" style="5" customWidth="1"/>
    <col min="6645" max="6652" width="9.140625" style="5"/>
    <col min="6653" max="6653" width="12.7109375" style="5" customWidth="1"/>
    <col min="6654" max="6897" width="9.140625" style="5"/>
    <col min="6898" max="6898" width="1.7109375" style="5" customWidth="1"/>
    <col min="6899" max="6899" width="3.7109375" style="5" customWidth="1"/>
    <col min="6900" max="6900" width="13.28515625" style="5" customWidth="1"/>
    <col min="6901" max="6908" width="9.140625" style="5"/>
    <col min="6909" max="6909" width="12.7109375" style="5" customWidth="1"/>
    <col min="6910" max="7153" width="9.140625" style="5"/>
    <col min="7154" max="7154" width="1.7109375" style="5" customWidth="1"/>
    <col min="7155" max="7155" width="3.7109375" style="5" customWidth="1"/>
    <col min="7156" max="7156" width="13.28515625" style="5" customWidth="1"/>
    <col min="7157" max="7164" width="9.140625" style="5"/>
    <col min="7165" max="7165" width="12.7109375" style="5" customWidth="1"/>
    <col min="7166" max="7409" width="9.140625" style="5"/>
    <col min="7410" max="7410" width="1.7109375" style="5" customWidth="1"/>
    <col min="7411" max="7411" width="3.7109375" style="5" customWidth="1"/>
    <col min="7412" max="7412" width="13.28515625" style="5" customWidth="1"/>
    <col min="7413" max="7420" width="9.140625" style="5"/>
    <col min="7421" max="7421" width="12.7109375" style="5" customWidth="1"/>
    <col min="7422" max="7665" width="9.140625" style="5"/>
    <col min="7666" max="7666" width="1.7109375" style="5" customWidth="1"/>
    <col min="7667" max="7667" width="3.7109375" style="5" customWidth="1"/>
    <col min="7668" max="7668" width="13.28515625" style="5" customWidth="1"/>
    <col min="7669" max="7676" width="9.140625" style="5"/>
    <col min="7677" max="7677" width="12.7109375" style="5" customWidth="1"/>
    <col min="7678" max="7921" width="9.140625" style="5"/>
    <col min="7922" max="7922" width="1.7109375" style="5" customWidth="1"/>
    <col min="7923" max="7923" width="3.7109375" style="5" customWidth="1"/>
    <col min="7924" max="7924" width="13.28515625" style="5" customWidth="1"/>
    <col min="7925" max="7932" width="9.140625" style="5"/>
    <col min="7933" max="7933" width="12.7109375" style="5" customWidth="1"/>
    <col min="7934" max="8177" width="9.140625" style="5"/>
    <col min="8178" max="8178" width="1.7109375" style="5" customWidth="1"/>
    <col min="8179" max="8179" width="3.7109375" style="5" customWidth="1"/>
    <col min="8180" max="8180" width="13.28515625" style="5" customWidth="1"/>
    <col min="8181" max="8188" width="9.140625" style="5"/>
    <col min="8189" max="8189" width="12.7109375" style="5" customWidth="1"/>
    <col min="8190" max="8433" width="9.140625" style="5"/>
    <col min="8434" max="8434" width="1.7109375" style="5" customWidth="1"/>
    <col min="8435" max="8435" width="3.7109375" style="5" customWidth="1"/>
    <col min="8436" max="8436" width="13.28515625" style="5" customWidth="1"/>
    <col min="8437" max="8444" width="9.140625" style="5"/>
    <col min="8445" max="8445" width="12.7109375" style="5" customWidth="1"/>
    <col min="8446" max="8689" width="9.140625" style="5"/>
    <col min="8690" max="8690" width="1.7109375" style="5" customWidth="1"/>
    <col min="8691" max="8691" width="3.7109375" style="5" customWidth="1"/>
    <col min="8692" max="8692" width="13.28515625" style="5" customWidth="1"/>
    <col min="8693" max="8700" width="9.140625" style="5"/>
    <col min="8701" max="8701" width="12.7109375" style="5" customWidth="1"/>
    <col min="8702" max="8945" width="9.140625" style="5"/>
    <col min="8946" max="8946" width="1.7109375" style="5" customWidth="1"/>
    <col min="8947" max="8947" width="3.7109375" style="5" customWidth="1"/>
    <col min="8948" max="8948" width="13.28515625" style="5" customWidth="1"/>
    <col min="8949" max="8956" width="9.140625" style="5"/>
    <col min="8957" max="8957" width="12.7109375" style="5" customWidth="1"/>
    <col min="8958" max="9201" width="9.140625" style="5"/>
    <col min="9202" max="9202" width="1.7109375" style="5" customWidth="1"/>
    <col min="9203" max="9203" width="3.7109375" style="5" customWidth="1"/>
    <col min="9204" max="9204" width="13.28515625" style="5" customWidth="1"/>
    <col min="9205" max="9212" width="9.140625" style="5"/>
    <col min="9213" max="9213" width="12.7109375" style="5" customWidth="1"/>
    <col min="9214" max="9457" width="9.140625" style="5"/>
    <col min="9458" max="9458" width="1.7109375" style="5" customWidth="1"/>
    <col min="9459" max="9459" width="3.7109375" style="5" customWidth="1"/>
    <col min="9460" max="9460" width="13.28515625" style="5" customWidth="1"/>
    <col min="9461" max="9468" width="9.140625" style="5"/>
    <col min="9469" max="9469" width="12.7109375" style="5" customWidth="1"/>
    <col min="9470" max="9713" width="9.140625" style="5"/>
    <col min="9714" max="9714" width="1.7109375" style="5" customWidth="1"/>
    <col min="9715" max="9715" width="3.7109375" style="5" customWidth="1"/>
    <col min="9716" max="9716" width="13.28515625" style="5" customWidth="1"/>
    <col min="9717" max="9724" width="9.140625" style="5"/>
    <col min="9725" max="9725" width="12.7109375" style="5" customWidth="1"/>
    <col min="9726" max="9969" width="9.140625" style="5"/>
    <col min="9970" max="9970" width="1.7109375" style="5" customWidth="1"/>
    <col min="9971" max="9971" width="3.7109375" style="5" customWidth="1"/>
    <col min="9972" max="9972" width="13.28515625" style="5" customWidth="1"/>
    <col min="9973" max="9980" width="9.140625" style="5"/>
    <col min="9981" max="9981" width="12.7109375" style="5" customWidth="1"/>
    <col min="9982" max="10225" width="9.140625" style="5"/>
    <col min="10226" max="10226" width="1.7109375" style="5" customWidth="1"/>
    <col min="10227" max="10227" width="3.7109375" style="5" customWidth="1"/>
    <col min="10228" max="10228" width="13.28515625" style="5" customWidth="1"/>
    <col min="10229" max="10236" width="9.140625" style="5"/>
    <col min="10237" max="10237" width="12.7109375" style="5" customWidth="1"/>
    <col min="10238" max="10481" width="9.140625" style="5"/>
    <col min="10482" max="10482" width="1.7109375" style="5" customWidth="1"/>
    <col min="10483" max="10483" width="3.7109375" style="5" customWidth="1"/>
    <col min="10484" max="10484" width="13.28515625" style="5" customWidth="1"/>
    <col min="10485" max="10492" width="9.140625" style="5"/>
    <col min="10493" max="10493" width="12.7109375" style="5" customWidth="1"/>
    <col min="10494" max="10737" width="9.140625" style="5"/>
    <col min="10738" max="10738" width="1.7109375" style="5" customWidth="1"/>
    <col min="10739" max="10739" width="3.7109375" style="5" customWidth="1"/>
    <col min="10740" max="10740" width="13.28515625" style="5" customWidth="1"/>
    <col min="10741" max="10748" width="9.140625" style="5"/>
    <col min="10749" max="10749" width="12.7109375" style="5" customWidth="1"/>
    <col min="10750" max="10993" width="9.140625" style="5"/>
    <col min="10994" max="10994" width="1.7109375" style="5" customWidth="1"/>
    <col min="10995" max="10995" width="3.7109375" style="5" customWidth="1"/>
    <col min="10996" max="10996" width="13.28515625" style="5" customWidth="1"/>
    <col min="10997" max="11004" width="9.140625" style="5"/>
    <col min="11005" max="11005" width="12.7109375" style="5" customWidth="1"/>
    <col min="11006" max="11249" width="9.140625" style="5"/>
    <col min="11250" max="11250" width="1.7109375" style="5" customWidth="1"/>
    <col min="11251" max="11251" width="3.7109375" style="5" customWidth="1"/>
    <col min="11252" max="11252" width="13.28515625" style="5" customWidth="1"/>
    <col min="11253" max="11260" width="9.140625" style="5"/>
    <col min="11261" max="11261" width="12.7109375" style="5" customWidth="1"/>
    <col min="11262" max="11505" width="9.140625" style="5"/>
    <col min="11506" max="11506" width="1.7109375" style="5" customWidth="1"/>
    <col min="11507" max="11507" width="3.7109375" style="5" customWidth="1"/>
    <col min="11508" max="11508" width="13.28515625" style="5" customWidth="1"/>
    <col min="11509" max="11516" width="9.140625" style="5"/>
    <col min="11517" max="11517" width="12.7109375" style="5" customWidth="1"/>
    <col min="11518" max="11761" width="9.140625" style="5"/>
    <col min="11762" max="11762" width="1.7109375" style="5" customWidth="1"/>
    <col min="11763" max="11763" width="3.7109375" style="5" customWidth="1"/>
    <col min="11764" max="11764" width="13.28515625" style="5" customWidth="1"/>
    <col min="11765" max="11772" width="9.140625" style="5"/>
    <col min="11773" max="11773" width="12.7109375" style="5" customWidth="1"/>
    <col min="11774" max="12017" width="9.140625" style="5"/>
    <col min="12018" max="12018" width="1.7109375" style="5" customWidth="1"/>
    <col min="12019" max="12019" width="3.7109375" style="5" customWidth="1"/>
    <col min="12020" max="12020" width="13.28515625" style="5" customWidth="1"/>
    <col min="12021" max="12028" width="9.140625" style="5"/>
    <col min="12029" max="12029" width="12.7109375" style="5" customWidth="1"/>
    <col min="12030" max="12273" width="9.140625" style="5"/>
    <col min="12274" max="12274" width="1.7109375" style="5" customWidth="1"/>
    <col min="12275" max="12275" width="3.7109375" style="5" customWidth="1"/>
    <col min="12276" max="12276" width="13.28515625" style="5" customWidth="1"/>
    <col min="12277" max="12284" width="9.140625" style="5"/>
    <col min="12285" max="12285" width="12.7109375" style="5" customWidth="1"/>
    <col min="12286" max="12529" width="9.140625" style="5"/>
    <col min="12530" max="12530" width="1.7109375" style="5" customWidth="1"/>
    <col min="12531" max="12531" width="3.7109375" style="5" customWidth="1"/>
    <col min="12532" max="12532" width="13.28515625" style="5" customWidth="1"/>
    <col min="12533" max="12540" width="9.140625" style="5"/>
    <col min="12541" max="12541" width="12.7109375" style="5" customWidth="1"/>
    <col min="12542" max="12785" width="9.140625" style="5"/>
    <col min="12786" max="12786" width="1.7109375" style="5" customWidth="1"/>
    <col min="12787" max="12787" width="3.7109375" style="5" customWidth="1"/>
    <col min="12788" max="12788" width="13.28515625" style="5" customWidth="1"/>
    <col min="12789" max="12796" width="9.140625" style="5"/>
    <col min="12797" max="12797" width="12.7109375" style="5" customWidth="1"/>
    <col min="12798" max="13041" width="9.140625" style="5"/>
    <col min="13042" max="13042" width="1.7109375" style="5" customWidth="1"/>
    <col min="13043" max="13043" width="3.7109375" style="5" customWidth="1"/>
    <col min="13044" max="13044" width="13.28515625" style="5" customWidth="1"/>
    <col min="13045" max="13052" width="9.140625" style="5"/>
    <col min="13053" max="13053" width="12.7109375" style="5" customWidth="1"/>
    <col min="13054" max="13297" width="9.140625" style="5"/>
    <col min="13298" max="13298" width="1.7109375" style="5" customWidth="1"/>
    <col min="13299" max="13299" width="3.7109375" style="5" customWidth="1"/>
    <col min="13300" max="13300" width="13.28515625" style="5" customWidth="1"/>
    <col min="13301" max="13308" width="9.140625" style="5"/>
    <col min="13309" max="13309" width="12.7109375" style="5" customWidth="1"/>
    <col min="13310" max="13553" width="9.140625" style="5"/>
    <col min="13554" max="13554" width="1.7109375" style="5" customWidth="1"/>
    <col min="13555" max="13555" width="3.7109375" style="5" customWidth="1"/>
    <col min="13556" max="13556" width="13.28515625" style="5" customWidth="1"/>
    <col min="13557" max="13564" width="9.140625" style="5"/>
    <col min="13565" max="13565" width="12.7109375" style="5" customWidth="1"/>
    <col min="13566" max="13809" width="9.140625" style="5"/>
    <col min="13810" max="13810" width="1.7109375" style="5" customWidth="1"/>
    <col min="13811" max="13811" width="3.7109375" style="5" customWidth="1"/>
    <col min="13812" max="13812" width="13.28515625" style="5" customWidth="1"/>
    <col min="13813" max="13820" width="9.140625" style="5"/>
    <col min="13821" max="13821" width="12.7109375" style="5" customWidth="1"/>
    <col min="13822" max="14065" width="9.140625" style="5"/>
    <col min="14066" max="14066" width="1.7109375" style="5" customWidth="1"/>
    <col min="14067" max="14067" width="3.7109375" style="5" customWidth="1"/>
    <col min="14068" max="14068" width="13.28515625" style="5" customWidth="1"/>
    <col min="14069" max="14076" width="9.140625" style="5"/>
    <col min="14077" max="14077" width="12.7109375" style="5" customWidth="1"/>
    <col min="14078" max="14321" width="9.140625" style="5"/>
    <col min="14322" max="14322" width="1.7109375" style="5" customWidth="1"/>
    <col min="14323" max="14323" width="3.7109375" style="5" customWidth="1"/>
    <col min="14324" max="14324" width="13.28515625" style="5" customWidth="1"/>
    <col min="14325" max="14332" width="9.140625" style="5"/>
    <col min="14333" max="14333" width="12.7109375" style="5" customWidth="1"/>
    <col min="14334" max="14577" width="9.140625" style="5"/>
    <col min="14578" max="14578" width="1.7109375" style="5" customWidth="1"/>
    <col min="14579" max="14579" width="3.7109375" style="5" customWidth="1"/>
    <col min="14580" max="14580" width="13.28515625" style="5" customWidth="1"/>
    <col min="14581" max="14588" width="9.140625" style="5"/>
    <col min="14589" max="14589" width="12.7109375" style="5" customWidth="1"/>
    <col min="14590" max="14833" width="9.140625" style="5"/>
    <col min="14834" max="14834" width="1.7109375" style="5" customWidth="1"/>
    <col min="14835" max="14835" width="3.7109375" style="5" customWidth="1"/>
    <col min="14836" max="14836" width="13.28515625" style="5" customWidth="1"/>
    <col min="14837" max="14844" width="9.140625" style="5"/>
    <col min="14845" max="14845" width="12.7109375" style="5" customWidth="1"/>
    <col min="14846" max="15089" width="9.140625" style="5"/>
    <col min="15090" max="15090" width="1.7109375" style="5" customWidth="1"/>
    <col min="15091" max="15091" width="3.7109375" style="5" customWidth="1"/>
    <col min="15092" max="15092" width="13.28515625" style="5" customWidth="1"/>
    <col min="15093" max="15100" width="9.140625" style="5"/>
    <col min="15101" max="15101" width="12.7109375" style="5" customWidth="1"/>
    <col min="15102" max="15345" width="9.140625" style="5"/>
    <col min="15346" max="15346" width="1.7109375" style="5" customWidth="1"/>
    <col min="15347" max="15347" width="3.7109375" style="5" customWidth="1"/>
    <col min="15348" max="15348" width="13.28515625" style="5" customWidth="1"/>
    <col min="15349" max="15356" width="9.140625" style="5"/>
    <col min="15357" max="15357" width="12.7109375" style="5" customWidth="1"/>
    <col min="15358" max="15601" width="9.140625" style="5"/>
    <col min="15602" max="15602" width="1.7109375" style="5" customWidth="1"/>
    <col min="15603" max="15603" width="3.7109375" style="5" customWidth="1"/>
    <col min="15604" max="15604" width="13.28515625" style="5" customWidth="1"/>
    <col min="15605" max="15612" width="9.140625" style="5"/>
    <col min="15613" max="15613" width="12.7109375" style="5" customWidth="1"/>
    <col min="15614" max="15857" width="9.140625" style="5"/>
    <col min="15858" max="15858" width="1.7109375" style="5" customWidth="1"/>
    <col min="15859" max="15859" width="3.7109375" style="5" customWidth="1"/>
    <col min="15860" max="15860" width="13.28515625" style="5" customWidth="1"/>
    <col min="15861" max="15868" width="9.140625" style="5"/>
    <col min="15869" max="15869" width="12.7109375" style="5" customWidth="1"/>
    <col min="15870" max="16113" width="9.140625" style="5"/>
    <col min="16114" max="16114" width="1.7109375" style="5" customWidth="1"/>
    <col min="16115" max="16115" width="3.7109375" style="5" customWidth="1"/>
    <col min="16116" max="16116" width="13.28515625" style="5" customWidth="1"/>
    <col min="16117" max="16124" width="9.140625" style="5"/>
    <col min="16125" max="16125" width="12.7109375" style="5" customWidth="1"/>
    <col min="16126" max="16384" width="9.140625" style="5"/>
  </cols>
  <sheetData>
    <row r="1" spans="1:8" ht="18.75" x14ac:dyDescent="0.3">
      <c r="A1" s="49" t="s">
        <v>238</v>
      </c>
      <c r="D1" s="50"/>
      <c r="E1" s="50"/>
      <c r="F1" s="50"/>
      <c r="G1" s="50"/>
      <c r="H1" s="50"/>
    </row>
    <row r="4" spans="1:8" x14ac:dyDescent="0.25">
      <c r="B4" s="51" t="s">
        <v>154</v>
      </c>
    </row>
    <row r="5" spans="1:8" x14ac:dyDescent="0.25">
      <c r="B5" s="51" t="s">
        <v>237</v>
      </c>
    </row>
    <row r="7" spans="1:8" x14ac:dyDescent="0.25">
      <c r="H7" s="52"/>
    </row>
    <row r="8" spans="1:8" x14ac:dyDescent="0.25">
      <c r="B8" s="88"/>
      <c r="C8" s="170" t="s">
        <v>235</v>
      </c>
      <c r="D8" s="170"/>
      <c r="E8" s="170" t="s">
        <v>155</v>
      </c>
      <c r="F8" s="170"/>
      <c r="G8" s="171"/>
      <c r="H8" s="52"/>
    </row>
    <row r="9" spans="1:8" s="53" customFormat="1" ht="14.25" x14ac:dyDescent="0.2">
      <c r="B9" s="89" t="s">
        <v>4</v>
      </c>
      <c r="C9" s="90" t="s">
        <v>156</v>
      </c>
      <c r="D9" s="90" t="s">
        <v>157</v>
      </c>
      <c r="E9" s="90" t="s">
        <v>233</v>
      </c>
      <c r="F9" s="90" t="s">
        <v>234</v>
      </c>
      <c r="G9" s="91" t="s">
        <v>158</v>
      </c>
      <c r="H9" s="54"/>
    </row>
    <row r="10" spans="1:8" ht="5.0999999999999996" customHeight="1" x14ac:dyDescent="0.25">
      <c r="B10" s="37"/>
      <c r="C10" s="14"/>
      <c r="D10" s="14"/>
      <c r="E10" s="14"/>
      <c r="F10" s="14"/>
      <c r="G10" s="21"/>
      <c r="H10" s="52"/>
    </row>
    <row r="11" spans="1:8" s="7" customFormat="1" ht="12.75" x14ac:dyDescent="0.2">
      <c r="B11" s="39">
        <f>B10+1</f>
        <v>1</v>
      </c>
      <c r="C11" s="23" t="s">
        <v>159</v>
      </c>
      <c r="D11" s="23" t="s">
        <v>160</v>
      </c>
      <c r="E11" s="23">
        <v>31</v>
      </c>
      <c r="F11" s="23">
        <v>29</v>
      </c>
      <c r="G11" s="28">
        <f>MAX(E11:F11)</f>
        <v>31</v>
      </c>
      <c r="H11" s="75"/>
    </row>
    <row r="12" spans="1:8" s="7" customFormat="1" ht="12.75" x14ac:dyDescent="0.2">
      <c r="B12" s="39">
        <f t="shared" ref="B12:B42" si="0">B11+1</f>
        <v>2</v>
      </c>
      <c r="C12" s="23" t="s">
        <v>161</v>
      </c>
      <c r="D12" s="23" t="s">
        <v>162</v>
      </c>
      <c r="E12" s="23">
        <v>25</v>
      </c>
      <c r="F12" s="23">
        <v>25</v>
      </c>
      <c r="G12" s="28">
        <f t="shared" ref="G12:G42" si="1">MAX(E12:F12)</f>
        <v>25</v>
      </c>
      <c r="H12" s="75"/>
    </row>
    <row r="13" spans="1:8" s="7" customFormat="1" ht="12.75" x14ac:dyDescent="0.2">
      <c r="B13" s="39">
        <f t="shared" si="0"/>
        <v>3</v>
      </c>
      <c r="C13" s="23" t="s">
        <v>164</v>
      </c>
      <c r="D13" s="23" t="s">
        <v>165</v>
      </c>
      <c r="E13" s="23">
        <v>38</v>
      </c>
      <c r="F13" s="23">
        <v>41</v>
      </c>
      <c r="G13" s="28">
        <f t="shared" si="1"/>
        <v>41</v>
      </c>
      <c r="H13" s="75"/>
    </row>
    <row r="14" spans="1:8" s="7" customFormat="1" ht="12.75" x14ac:dyDescent="0.2">
      <c r="B14" s="39">
        <f t="shared" si="0"/>
        <v>4</v>
      </c>
      <c r="C14" s="23" t="s">
        <v>167</v>
      </c>
      <c r="D14" s="23" t="s">
        <v>168</v>
      </c>
      <c r="E14" s="23">
        <v>34</v>
      </c>
      <c r="F14" s="23">
        <v>32</v>
      </c>
      <c r="G14" s="28">
        <f t="shared" si="1"/>
        <v>34</v>
      </c>
      <c r="H14" s="75"/>
    </row>
    <row r="15" spans="1:8" s="7" customFormat="1" ht="12.75" x14ac:dyDescent="0.2">
      <c r="B15" s="39">
        <f t="shared" si="0"/>
        <v>5</v>
      </c>
      <c r="C15" s="23" t="s">
        <v>170</v>
      </c>
      <c r="D15" s="23" t="s">
        <v>171</v>
      </c>
      <c r="E15" s="23">
        <v>36</v>
      </c>
      <c r="F15" s="23">
        <v>35</v>
      </c>
      <c r="G15" s="28">
        <f t="shared" si="1"/>
        <v>36</v>
      </c>
      <c r="H15" s="75"/>
    </row>
    <row r="16" spans="1:8" s="7" customFormat="1" ht="12.75" x14ac:dyDescent="0.2">
      <c r="B16" s="39">
        <f t="shared" si="0"/>
        <v>6</v>
      </c>
      <c r="C16" s="23" t="s">
        <v>173</v>
      </c>
      <c r="D16" s="23" t="s">
        <v>174</v>
      </c>
      <c r="E16" s="23">
        <v>31</v>
      </c>
      <c r="F16" s="23">
        <v>30</v>
      </c>
      <c r="G16" s="28">
        <f t="shared" si="1"/>
        <v>31</v>
      </c>
      <c r="H16" s="75"/>
    </row>
    <row r="17" spans="2:8" s="7" customFormat="1" ht="12.75" x14ac:dyDescent="0.2">
      <c r="B17" s="39">
        <f t="shared" si="0"/>
        <v>7</v>
      </c>
      <c r="C17" s="23" t="s">
        <v>176</v>
      </c>
      <c r="D17" s="23" t="s">
        <v>177</v>
      </c>
      <c r="E17" s="23">
        <v>39</v>
      </c>
      <c r="F17" s="23">
        <v>39</v>
      </c>
      <c r="G17" s="28">
        <f t="shared" si="1"/>
        <v>39</v>
      </c>
      <c r="H17" s="75"/>
    </row>
    <row r="18" spans="2:8" s="7" customFormat="1" ht="12.75" x14ac:dyDescent="0.2">
      <c r="B18" s="39">
        <f t="shared" si="0"/>
        <v>8</v>
      </c>
      <c r="C18" s="23" t="s">
        <v>179</v>
      </c>
      <c r="D18" s="23" t="s">
        <v>180</v>
      </c>
      <c r="E18" s="23">
        <v>37</v>
      </c>
      <c r="F18" s="23">
        <v>36</v>
      </c>
      <c r="G18" s="28">
        <f t="shared" si="1"/>
        <v>37</v>
      </c>
      <c r="H18" s="75"/>
    </row>
    <row r="19" spans="2:8" s="7" customFormat="1" ht="12.75" x14ac:dyDescent="0.2">
      <c r="B19" s="39">
        <f t="shared" si="0"/>
        <v>9</v>
      </c>
      <c r="C19" s="23" t="s">
        <v>163</v>
      </c>
      <c r="D19" s="23" t="s">
        <v>181</v>
      </c>
      <c r="E19" s="23">
        <v>27</v>
      </c>
      <c r="F19" s="23">
        <v>26</v>
      </c>
      <c r="G19" s="28">
        <f t="shared" si="1"/>
        <v>27</v>
      </c>
      <c r="H19" s="75"/>
    </row>
    <row r="20" spans="2:8" s="7" customFormat="1" ht="12.75" x14ac:dyDescent="0.2">
      <c r="B20" s="39">
        <f t="shared" si="0"/>
        <v>10</v>
      </c>
      <c r="C20" s="23" t="s">
        <v>182</v>
      </c>
      <c r="D20" s="23" t="s">
        <v>183</v>
      </c>
      <c r="E20" s="23">
        <v>31</v>
      </c>
      <c r="F20" s="23">
        <v>32</v>
      </c>
      <c r="G20" s="28">
        <f t="shared" si="1"/>
        <v>32</v>
      </c>
      <c r="H20" s="75"/>
    </row>
    <row r="21" spans="2:8" s="7" customFormat="1" ht="12.75" x14ac:dyDescent="0.2">
      <c r="B21" s="39">
        <f t="shared" si="0"/>
        <v>11</v>
      </c>
      <c r="C21" s="23" t="s">
        <v>184</v>
      </c>
      <c r="D21" s="23" t="s">
        <v>185</v>
      </c>
      <c r="E21" s="23">
        <v>40</v>
      </c>
      <c r="F21" s="23">
        <v>40</v>
      </c>
      <c r="G21" s="28">
        <f t="shared" si="1"/>
        <v>40</v>
      </c>
      <c r="H21" s="75"/>
    </row>
    <row r="22" spans="2:8" s="7" customFormat="1" ht="12.75" x14ac:dyDescent="0.2">
      <c r="B22" s="39">
        <f t="shared" si="0"/>
        <v>12</v>
      </c>
      <c r="C22" s="23" t="s">
        <v>187</v>
      </c>
      <c r="D22" s="23" t="s">
        <v>188</v>
      </c>
      <c r="E22" s="23">
        <v>40</v>
      </c>
      <c r="F22" s="23">
        <v>40</v>
      </c>
      <c r="G22" s="28">
        <f t="shared" si="1"/>
        <v>40</v>
      </c>
      <c r="H22" s="75"/>
    </row>
    <row r="23" spans="2:8" s="7" customFormat="1" ht="12.75" x14ac:dyDescent="0.2">
      <c r="B23" s="39">
        <f t="shared" si="0"/>
        <v>13</v>
      </c>
      <c r="C23" s="23" t="s">
        <v>190</v>
      </c>
      <c r="D23" s="23" t="s">
        <v>191</v>
      </c>
      <c r="E23" s="23">
        <v>41</v>
      </c>
      <c r="F23" s="23">
        <v>36</v>
      </c>
      <c r="G23" s="28">
        <f t="shared" si="1"/>
        <v>41</v>
      </c>
      <c r="H23" s="75"/>
    </row>
    <row r="24" spans="2:8" s="7" customFormat="1" ht="12.75" x14ac:dyDescent="0.2">
      <c r="B24" s="39">
        <f t="shared" si="0"/>
        <v>14</v>
      </c>
      <c r="C24" s="23" t="s">
        <v>193</v>
      </c>
      <c r="D24" s="23" t="s">
        <v>194</v>
      </c>
      <c r="E24" s="23">
        <v>31</v>
      </c>
      <c r="F24" s="23">
        <v>33</v>
      </c>
      <c r="G24" s="28">
        <f t="shared" si="1"/>
        <v>33</v>
      </c>
      <c r="H24" s="75"/>
    </row>
    <row r="25" spans="2:8" s="7" customFormat="1" ht="12.75" x14ac:dyDescent="0.2">
      <c r="B25" s="39">
        <f t="shared" si="0"/>
        <v>15</v>
      </c>
      <c r="C25" s="23" t="s">
        <v>196</v>
      </c>
      <c r="D25" s="23" t="s">
        <v>197</v>
      </c>
      <c r="E25" s="23">
        <v>31</v>
      </c>
      <c r="F25" s="23">
        <v>29</v>
      </c>
      <c r="G25" s="28">
        <f t="shared" si="1"/>
        <v>31</v>
      </c>
      <c r="H25" s="75"/>
    </row>
    <row r="26" spans="2:8" s="7" customFormat="1" ht="12.75" x14ac:dyDescent="0.2">
      <c r="B26" s="39">
        <f t="shared" si="0"/>
        <v>16</v>
      </c>
      <c r="C26" s="23" t="s">
        <v>198</v>
      </c>
      <c r="D26" s="23" t="s">
        <v>178</v>
      </c>
      <c r="E26" s="23">
        <v>32</v>
      </c>
      <c r="F26" s="23">
        <v>32</v>
      </c>
      <c r="G26" s="28">
        <f t="shared" si="1"/>
        <v>32</v>
      </c>
      <c r="H26" s="75"/>
    </row>
    <row r="27" spans="2:8" s="7" customFormat="1" ht="12.75" x14ac:dyDescent="0.2">
      <c r="B27" s="39">
        <f t="shared" si="0"/>
        <v>17</v>
      </c>
      <c r="C27" s="23" t="s">
        <v>166</v>
      </c>
      <c r="D27" s="23" t="s">
        <v>199</v>
      </c>
      <c r="E27" s="23">
        <v>35</v>
      </c>
      <c r="F27" s="23">
        <v>36</v>
      </c>
      <c r="G27" s="28">
        <f t="shared" si="1"/>
        <v>36</v>
      </c>
      <c r="H27" s="75"/>
    </row>
    <row r="28" spans="2:8" s="7" customFormat="1" ht="12.75" x14ac:dyDescent="0.2">
      <c r="B28" s="39">
        <f t="shared" si="0"/>
        <v>18</v>
      </c>
      <c r="C28" s="23" t="s">
        <v>186</v>
      </c>
      <c r="D28" s="23" t="s">
        <v>200</v>
      </c>
      <c r="E28" s="23">
        <v>29</v>
      </c>
      <c r="F28" s="23">
        <v>29</v>
      </c>
      <c r="G28" s="28">
        <f t="shared" si="1"/>
        <v>29</v>
      </c>
      <c r="H28" s="75"/>
    </row>
    <row r="29" spans="2:8" s="7" customFormat="1" ht="12.75" x14ac:dyDescent="0.2">
      <c r="B29" s="39">
        <f t="shared" si="0"/>
        <v>19</v>
      </c>
      <c r="C29" s="23" t="s">
        <v>201</v>
      </c>
      <c r="D29" s="23" t="s">
        <v>202</v>
      </c>
      <c r="E29" s="23">
        <v>32</v>
      </c>
      <c r="F29" s="23">
        <v>33</v>
      </c>
      <c r="G29" s="28">
        <f t="shared" si="1"/>
        <v>33</v>
      </c>
      <c r="H29" s="75"/>
    </row>
    <row r="30" spans="2:8" s="7" customFormat="1" ht="12.75" x14ac:dyDescent="0.2">
      <c r="B30" s="39">
        <f t="shared" si="0"/>
        <v>20</v>
      </c>
      <c r="C30" s="23" t="s">
        <v>203</v>
      </c>
      <c r="D30" s="23" t="s">
        <v>204</v>
      </c>
      <c r="E30" s="23">
        <v>37</v>
      </c>
      <c r="F30" s="23">
        <v>36</v>
      </c>
      <c r="G30" s="28">
        <f t="shared" si="1"/>
        <v>37</v>
      </c>
      <c r="H30" s="75"/>
    </row>
    <row r="31" spans="2:8" s="7" customFormat="1" ht="12.75" x14ac:dyDescent="0.2">
      <c r="B31" s="39">
        <f t="shared" si="0"/>
        <v>21</v>
      </c>
      <c r="C31" s="23" t="s">
        <v>206</v>
      </c>
      <c r="D31" s="23" t="s">
        <v>207</v>
      </c>
      <c r="E31" s="23">
        <v>36</v>
      </c>
      <c r="F31" s="23">
        <v>33</v>
      </c>
      <c r="G31" s="28">
        <f t="shared" si="1"/>
        <v>36</v>
      </c>
      <c r="H31" s="75"/>
    </row>
    <row r="32" spans="2:8" s="7" customFormat="1" ht="12.75" x14ac:dyDescent="0.2">
      <c r="B32" s="39">
        <f t="shared" si="0"/>
        <v>22</v>
      </c>
      <c r="C32" s="23" t="s">
        <v>209</v>
      </c>
      <c r="D32" s="23" t="s">
        <v>210</v>
      </c>
      <c r="E32" s="23">
        <v>37</v>
      </c>
      <c r="F32" s="23">
        <v>38</v>
      </c>
      <c r="G32" s="28">
        <f t="shared" si="1"/>
        <v>38</v>
      </c>
      <c r="H32" s="75"/>
    </row>
    <row r="33" spans="2:8" s="7" customFormat="1" ht="12.75" x14ac:dyDescent="0.2">
      <c r="B33" s="39">
        <f t="shared" si="0"/>
        <v>23</v>
      </c>
      <c r="C33" s="23" t="s">
        <v>211</v>
      </c>
      <c r="D33" s="23" t="s">
        <v>195</v>
      </c>
      <c r="E33" s="23">
        <v>32</v>
      </c>
      <c r="F33" s="23">
        <v>31</v>
      </c>
      <c r="G33" s="28">
        <f t="shared" si="1"/>
        <v>32</v>
      </c>
      <c r="H33" s="75"/>
    </row>
    <row r="34" spans="2:8" s="7" customFormat="1" ht="12.75" x14ac:dyDescent="0.2">
      <c r="B34" s="39">
        <f t="shared" si="0"/>
        <v>24</v>
      </c>
      <c r="C34" s="23" t="s">
        <v>212</v>
      </c>
      <c r="D34" s="23" t="s">
        <v>175</v>
      </c>
      <c r="E34" s="23">
        <v>36</v>
      </c>
      <c r="F34" s="23">
        <v>37</v>
      </c>
      <c r="G34" s="28">
        <f t="shared" si="1"/>
        <v>37</v>
      </c>
      <c r="H34" s="75"/>
    </row>
    <row r="35" spans="2:8" s="7" customFormat="1" ht="12.75" x14ac:dyDescent="0.2">
      <c r="B35" s="39">
        <f t="shared" si="0"/>
        <v>25</v>
      </c>
      <c r="C35" s="23" t="s">
        <v>169</v>
      </c>
      <c r="D35" s="23" t="s">
        <v>213</v>
      </c>
      <c r="E35" s="23">
        <v>37</v>
      </c>
      <c r="F35" s="23">
        <v>34</v>
      </c>
      <c r="G35" s="28">
        <f t="shared" si="1"/>
        <v>37</v>
      </c>
      <c r="H35" s="75"/>
    </row>
    <row r="36" spans="2:8" s="7" customFormat="1" ht="12.75" x14ac:dyDescent="0.2">
      <c r="B36" s="39">
        <f t="shared" si="0"/>
        <v>26</v>
      </c>
      <c r="C36" s="23" t="s">
        <v>189</v>
      </c>
      <c r="D36" s="23" t="s">
        <v>214</v>
      </c>
      <c r="E36" s="23">
        <v>35</v>
      </c>
      <c r="F36" s="23">
        <v>34</v>
      </c>
      <c r="G36" s="28">
        <f t="shared" si="1"/>
        <v>35</v>
      </c>
      <c r="H36" s="75"/>
    </row>
    <row r="37" spans="2:8" s="7" customFormat="1" ht="12.75" x14ac:dyDescent="0.2">
      <c r="B37" s="39">
        <f t="shared" si="0"/>
        <v>27</v>
      </c>
      <c r="C37" s="23" t="s">
        <v>205</v>
      </c>
      <c r="D37" s="23" t="s">
        <v>215</v>
      </c>
      <c r="E37" s="23">
        <v>27</v>
      </c>
      <c r="F37" s="23">
        <v>27</v>
      </c>
      <c r="G37" s="28">
        <f t="shared" si="1"/>
        <v>27</v>
      </c>
      <c r="H37" s="75"/>
    </row>
    <row r="38" spans="2:8" s="7" customFormat="1" ht="12.75" x14ac:dyDescent="0.2">
      <c r="B38" s="39">
        <f t="shared" si="0"/>
        <v>28</v>
      </c>
      <c r="C38" s="23" t="s">
        <v>216</v>
      </c>
      <c r="D38" s="23" t="s">
        <v>217</v>
      </c>
      <c r="E38" s="23">
        <v>35</v>
      </c>
      <c r="F38" s="23">
        <v>39</v>
      </c>
      <c r="G38" s="28">
        <f t="shared" si="1"/>
        <v>39</v>
      </c>
      <c r="H38" s="75"/>
    </row>
    <row r="39" spans="2:8" s="7" customFormat="1" ht="12.75" x14ac:dyDescent="0.2">
      <c r="B39" s="39">
        <f t="shared" si="0"/>
        <v>29</v>
      </c>
      <c r="C39" s="23" t="s">
        <v>218</v>
      </c>
      <c r="D39" s="23" t="s">
        <v>219</v>
      </c>
      <c r="E39" s="23">
        <v>31</v>
      </c>
      <c r="F39" s="23">
        <v>30</v>
      </c>
      <c r="G39" s="28">
        <f t="shared" si="1"/>
        <v>31</v>
      </c>
      <c r="H39" s="75"/>
    </row>
    <row r="40" spans="2:8" s="7" customFormat="1" ht="12.75" x14ac:dyDescent="0.2">
      <c r="B40" s="39">
        <f t="shared" si="0"/>
        <v>30</v>
      </c>
      <c r="C40" s="23" t="s">
        <v>220</v>
      </c>
      <c r="D40" s="23" t="s">
        <v>208</v>
      </c>
      <c r="E40" s="23">
        <v>38</v>
      </c>
      <c r="F40" s="23">
        <v>39</v>
      </c>
      <c r="G40" s="28">
        <f t="shared" si="1"/>
        <v>39</v>
      </c>
      <c r="H40" s="75"/>
    </row>
    <row r="41" spans="2:8" s="7" customFormat="1" ht="12.75" x14ac:dyDescent="0.2">
      <c r="B41" s="39">
        <f t="shared" si="0"/>
        <v>31</v>
      </c>
      <c r="C41" s="23" t="s">
        <v>221</v>
      </c>
      <c r="D41" s="23" t="s">
        <v>192</v>
      </c>
      <c r="E41" s="23">
        <v>34</v>
      </c>
      <c r="F41" s="23">
        <v>34</v>
      </c>
      <c r="G41" s="28">
        <f t="shared" si="1"/>
        <v>34</v>
      </c>
      <c r="H41" s="75"/>
    </row>
    <row r="42" spans="2:8" s="7" customFormat="1" ht="12.75" x14ac:dyDescent="0.2">
      <c r="B42" s="42">
        <f t="shared" si="0"/>
        <v>32</v>
      </c>
      <c r="C42" s="32" t="s">
        <v>222</v>
      </c>
      <c r="D42" s="32" t="s">
        <v>172</v>
      </c>
      <c r="E42" s="32">
        <v>38</v>
      </c>
      <c r="F42" s="32">
        <v>38</v>
      </c>
      <c r="G42" s="34">
        <f t="shared" si="1"/>
        <v>38</v>
      </c>
      <c r="H42" s="75"/>
    </row>
  </sheetData>
  <mergeCells count="2">
    <mergeCell ref="E8:G8"/>
    <mergeCell ref="C8:D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6"/>
  <sheetViews>
    <sheetView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1.7109375" style="5" customWidth="1"/>
    <col min="2" max="3" width="4.7109375" style="2" customWidth="1"/>
    <col min="4" max="4" width="7.7109375" style="4" customWidth="1"/>
    <col min="5" max="6" width="5.7109375" style="4" customWidth="1"/>
    <col min="7" max="7" width="7.7109375" style="70" customWidth="1"/>
    <col min="8" max="8" width="6.7109375" style="70" customWidth="1"/>
    <col min="9" max="9" width="5.7109375" style="4" customWidth="1"/>
    <col min="10" max="10" width="6.7109375" style="70" customWidth="1"/>
    <col min="11" max="11" width="5.7109375" style="4" customWidth="1"/>
    <col min="12" max="12" width="2.7109375" style="5" customWidth="1"/>
    <col min="13" max="14" width="4.7109375" style="2" customWidth="1"/>
    <col min="15" max="15" width="7.7109375" style="4" customWidth="1"/>
    <col min="16" max="17" width="5.7109375" style="4" customWidth="1"/>
    <col min="18" max="18" width="7.7109375" style="70" customWidth="1"/>
    <col min="19" max="19" width="6.7109375" style="70" customWidth="1"/>
    <col min="20" max="20" width="5.7109375" style="4" customWidth="1"/>
    <col min="21" max="21" width="6.7109375" style="70" customWidth="1"/>
    <col min="22" max="22" width="5.7109375" style="4" customWidth="1"/>
    <col min="23" max="23" width="2.7109375" style="5" customWidth="1"/>
    <col min="24" max="25" width="4.7109375" style="5" customWidth="1"/>
    <col min="26" max="26" width="7.7109375" style="5" customWidth="1"/>
    <col min="27" max="28" width="5.7109375" style="5" customWidth="1"/>
    <col min="29" max="29" width="7.7109375" style="5" customWidth="1"/>
    <col min="30" max="30" width="6.7109375" style="5" customWidth="1"/>
    <col min="31" max="31" width="5.7109375" style="5" customWidth="1"/>
    <col min="32" max="32" width="6.7109375" style="5" customWidth="1"/>
    <col min="33" max="33" width="5.7109375" style="5" customWidth="1"/>
    <col min="34" max="34" width="2.7109375" style="5" customWidth="1"/>
    <col min="35" max="35" width="3.7109375" style="5" customWidth="1"/>
    <col min="36" max="36" width="6.7109375" style="4" customWidth="1"/>
    <col min="37" max="37" width="7.7109375" style="5" customWidth="1"/>
    <col min="38" max="38" width="6.7109375" style="5" customWidth="1"/>
    <col min="39" max="39" width="5.7109375" style="5" customWidth="1"/>
    <col min="40" max="40" width="6.7109375" style="5" customWidth="1"/>
    <col min="41" max="41" width="5.7109375" style="5" customWidth="1"/>
    <col min="42" max="16384" width="9.140625" style="5"/>
  </cols>
  <sheetData>
    <row r="1" spans="1:41" ht="18.75" x14ac:dyDescent="0.3">
      <c r="A1" s="49" t="s">
        <v>540</v>
      </c>
      <c r="B1" s="76"/>
      <c r="C1" s="76"/>
      <c r="L1" s="49"/>
      <c r="M1" s="76"/>
      <c r="N1" s="76"/>
      <c r="X1" s="76"/>
      <c r="Y1" s="76"/>
      <c r="Z1" s="4"/>
      <c r="AA1" s="4"/>
      <c r="AB1" s="4"/>
      <c r="AC1" s="70"/>
      <c r="AD1" s="70"/>
      <c r="AE1" s="4"/>
      <c r="AF1" s="70"/>
      <c r="AG1" s="4"/>
    </row>
    <row r="2" spans="1:41" x14ac:dyDescent="0.25">
      <c r="X2" s="2"/>
      <c r="Y2" s="2"/>
      <c r="Z2" s="4"/>
      <c r="AA2" s="4"/>
      <c r="AB2" s="4"/>
      <c r="AC2" s="70"/>
      <c r="AD2" s="70"/>
      <c r="AE2" s="4"/>
      <c r="AF2" s="70"/>
      <c r="AG2" s="4"/>
    </row>
    <row r="3" spans="1:41" x14ac:dyDescent="0.25">
      <c r="X3" s="2"/>
      <c r="Y3" s="2"/>
      <c r="Z3" s="4"/>
      <c r="AA3" s="4"/>
      <c r="AB3" s="4"/>
      <c r="AC3" s="70"/>
      <c r="AD3" s="70"/>
      <c r="AE3" s="4"/>
      <c r="AF3" s="70"/>
      <c r="AG3" s="4"/>
    </row>
    <row r="4" spans="1:41" x14ac:dyDescent="0.25">
      <c r="B4" s="92" t="s">
        <v>582</v>
      </c>
      <c r="X4" s="2"/>
      <c r="Y4" s="2"/>
      <c r="Z4" s="4"/>
      <c r="AA4" s="4"/>
      <c r="AB4" s="4"/>
      <c r="AC4" s="70"/>
      <c r="AD4" s="70"/>
      <c r="AE4" s="4"/>
      <c r="AF4" s="70"/>
      <c r="AG4" s="4"/>
    </row>
    <row r="5" spans="1:41" x14ac:dyDescent="0.25">
      <c r="X5" s="2"/>
      <c r="Y5" s="2"/>
      <c r="Z5" s="4"/>
      <c r="AA5" s="4"/>
      <c r="AB5" s="4"/>
      <c r="AC5" s="70"/>
      <c r="AD5" s="70"/>
      <c r="AE5" s="4"/>
      <c r="AF5" s="70"/>
      <c r="AG5" s="4"/>
    </row>
    <row r="6" spans="1:41" x14ac:dyDescent="0.25">
      <c r="B6" s="92" t="s">
        <v>581</v>
      </c>
      <c r="M6" s="92" t="s">
        <v>544</v>
      </c>
      <c r="X6" s="92" t="s">
        <v>543</v>
      </c>
      <c r="Y6" s="2"/>
      <c r="Z6" s="4"/>
      <c r="AA6" s="4"/>
      <c r="AB6" s="4"/>
      <c r="AC6" s="70"/>
      <c r="AD6" s="70"/>
      <c r="AE6" s="4"/>
      <c r="AF6" s="70"/>
      <c r="AG6" s="4"/>
      <c r="AI6" s="6" t="s">
        <v>570</v>
      </c>
    </row>
    <row r="7" spans="1:41" x14ac:dyDescent="0.25">
      <c r="X7" s="2"/>
      <c r="Y7" s="2"/>
      <c r="Z7" s="4"/>
      <c r="AA7" s="4"/>
      <c r="AB7" s="4"/>
      <c r="AC7" s="70"/>
      <c r="AD7" s="70"/>
      <c r="AE7" s="4"/>
      <c r="AF7" s="70"/>
      <c r="AG7" s="4"/>
    </row>
    <row r="8" spans="1:41" s="6" customFormat="1" ht="15" customHeight="1" x14ac:dyDescent="0.2">
      <c r="B8" s="77"/>
      <c r="C8" s="109"/>
      <c r="D8" s="109"/>
      <c r="E8" s="109"/>
      <c r="F8" s="109"/>
      <c r="G8" s="45" t="s">
        <v>63</v>
      </c>
      <c r="H8" s="177" t="s">
        <v>99</v>
      </c>
      <c r="I8" s="177"/>
      <c r="J8" s="177" t="s">
        <v>100</v>
      </c>
      <c r="K8" s="178"/>
      <c r="M8" s="77"/>
      <c r="N8" s="78"/>
      <c r="O8" s="78"/>
      <c r="P8" s="78"/>
      <c r="Q8" s="78"/>
      <c r="R8" s="45" t="s">
        <v>63</v>
      </c>
      <c r="S8" s="177" t="s">
        <v>99</v>
      </c>
      <c r="T8" s="177"/>
      <c r="U8" s="177" t="s">
        <v>100</v>
      </c>
      <c r="V8" s="178"/>
      <c r="X8" s="77"/>
      <c r="Y8" s="78"/>
      <c r="Z8" s="78"/>
      <c r="AA8" s="78"/>
      <c r="AB8" s="78"/>
      <c r="AC8" s="45" t="s">
        <v>63</v>
      </c>
      <c r="AD8" s="177" t="s">
        <v>99</v>
      </c>
      <c r="AE8" s="177"/>
      <c r="AF8" s="177" t="s">
        <v>100</v>
      </c>
      <c r="AG8" s="178"/>
      <c r="AI8" s="77"/>
      <c r="AJ8" s="104" t="s">
        <v>571</v>
      </c>
      <c r="AK8" s="45" t="s">
        <v>63</v>
      </c>
      <c r="AL8" s="177" t="s">
        <v>99</v>
      </c>
      <c r="AM8" s="177"/>
      <c r="AN8" s="177" t="s">
        <v>100</v>
      </c>
      <c r="AO8" s="178"/>
    </row>
    <row r="9" spans="1:41" s="6" customFormat="1" x14ac:dyDescent="0.25">
      <c r="B9" s="79" t="s">
        <v>538</v>
      </c>
      <c r="C9" s="110" t="s">
        <v>539</v>
      </c>
      <c r="D9" s="110" t="s">
        <v>61</v>
      </c>
      <c r="E9" s="179" t="s">
        <v>537</v>
      </c>
      <c r="F9" s="179"/>
      <c r="G9" s="46" t="s">
        <v>232</v>
      </c>
      <c r="H9" s="46" t="s">
        <v>4</v>
      </c>
      <c r="I9" s="110" t="s">
        <v>64</v>
      </c>
      <c r="J9" s="46" t="s">
        <v>4</v>
      </c>
      <c r="K9" s="81" t="s">
        <v>64</v>
      </c>
      <c r="M9" s="79" t="s">
        <v>538</v>
      </c>
      <c r="N9" s="80" t="s">
        <v>539</v>
      </c>
      <c r="O9" s="80" t="s">
        <v>61</v>
      </c>
      <c r="P9" s="179" t="s">
        <v>537</v>
      </c>
      <c r="Q9" s="179"/>
      <c r="R9" s="46" t="s">
        <v>232</v>
      </c>
      <c r="S9" s="46" t="s">
        <v>4</v>
      </c>
      <c r="T9" s="80" t="s">
        <v>64</v>
      </c>
      <c r="U9" s="46" t="s">
        <v>4</v>
      </c>
      <c r="V9" s="81" t="s">
        <v>64</v>
      </c>
      <c r="X9" s="79" t="s">
        <v>538</v>
      </c>
      <c r="Y9" s="80" t="s">
        <v>539</v>
      </c>
      <c r="Z9" s="80" t="s">
        <v>61</v>
      </c>
      <c r="AA9" s="179" t="s">
        <v>537</v>
      </c>
      <c r="AB9" s="179"/>
      <c r="AC9" s="46" t="s">
        <v>232</v>
      </c>
      <c r="AD9" s="46" t="s">
        <v>4</v>
      </c>
      <c r="AE9" s="80" t="s">
        <v>64</v>
      </c>
      <c r="AF9" s="46" t="s">
        <v>4</v>
      </c>
      <c r="AG9" s="81" t="s">
        <v>64</v>
      </c>
      <c r="AI9" s="79" t="s">
        <v>4</v>
      </c>
      <c r="AJ9" s="108" t="s">
        <v>572</v>
      </c>
      <c r="AK9" s="46" t="s">
        <v>232</v>
      </c>
      <c r="AL9" s="46" t="s">
        <v>4</v>
      </c>
      <c r="AM9" s="103" t="s">
        <v>64</v>
      </c>
      <c r="AN9" s="46" t="s">
        <v>4</v>
      </c>
      <c r="AO9" s="81" t="s">
        <v>64</v>
      </c>
    </row>
    <row r="10" spans="1:41" ht="5.0999999999999996" customHeight="1" x14ac:dyDescent="0.25">
      <c r="B10" s="37"/>
      <c r="C10" s="93"/>
      <c r="D10" s="14"/>
      <c r="E10" s="14"/>
      <c r="F10" s="14"/>
      <c r="G10" s="47"/>
      <c r="H10" s="47"/>
      <c r="I10" s="14"/>
      <c r="J10" s="47"/>
      <c r="K10" s="21"/>
      <c r="M10" s="37"/>
      <c r="N10" s="93"/>
      <c r="O10" s="14"/>
      <c r="P10" s="14"/>
      <c r="Q10" s="14"/>
      <c r="R10" s="47"/>
      <c r="S10" s="47"/>
      <c r="T10" s="14"/>
      <c r="U10" s="47"/>
      <c r="V10" s="21"/>
      <c r="X10" s="37"/>
      <c r="Y10" s="93"/>
      <c r="Z10" s="14"/>
      <c r="AA10" s="14"/>
      <c r="AB10" s="14"/>
      <c r="AC10" s="47"/>
      <c r="AD10" s="47"/>
      <c r="AE10" s="14"/>
      <c r="AF10" s="47"/>
      <c r="AG10" s="21"/>
      <c r="AI10" s="37"/>
      <c r="AJ10" s="14"/>
      <c r="AK10" s="47"/>
      <c r="AL10" s="47"/>
      <c r="AM10" s="14"/>
      <c r="AN10" s="47"/>
      <c r="AO10" s="21"/>
    </row>
    <row r="11" spans="1:41" s="7" customFormat="1" ht="12.75" x14ac:dyDescent="0.2">
      <c r="B11" s="39">
        <v>1</v>
      </c>
      <c r="C11" s="94">
        <v>1</v>
      </c>
      <c r="D11" s="23" t="s">
        <v>472</v>
      </c>
      <c r="E11" s="23" t="s">
        <v>473</v>
      </c>
      <c r="F11" s="23" t="s">
        <v>474</v>
      </c>
      <c r="G11" s="48">
        <v>41</v>
      </c>
      <c r="H11" s="48">
        <v>34</v>
      </c>
      <c r="I11" s="23">
        <v>82.93</v>
      </c>
      <c r="J11" s="48">
        <v>7</v>
      </c>
      <c r="K11" s="28">
        <v>17.07</v>
      </c>
      <c r="M11" s="39">
        <v>1</v>
      </c>
      <c r="N11" s="94">
        <v>1</v>
      </c>
      <c r="O11" s="23" t="s">
        <v>239</v>
      </c>
      <c r="P11" s="23" t="s">
        <v>240</v>
      </c>
      <c r="Q11" s="23" t="s">
        <v>241</v>
      </c>
      <c r="R11" s="48">
        <v>7430</v>
      </c>
      <c r="S11" s="48">
        <v>4016</v>
      </c>
      <c r="T11" s="23">
        <v>54.05</v>
      </c>
      <c r="U11" s="48">
        <v>3414</v>
      </c>
      <c r="V11" s="28">
        <v>45.95</v>
      </c>
      <c r="X11" s="97">
        <f>X10+1</f>
        <v>1</v>
      </c>
      <c r="Y11" s="94">
        <v>71</v>
      </c>
      <c r="Z11" s="23" t="s">
        <v>378</v>
      </c>
      <c r="AA11" s="23" t="s">
        <v>385</v>
      </c>
      <c r="AB11" s="23" t="s">
        <v>386</v>
      </c>
      <c r="AC11" s="48">
        <v>879</v>
      </c>
      <c r="AD11" s="48">
        <v>171</v>
      </c>
      <c r="AE11" s="23">
        <v>19.45</v>
      </c>
      <c r="AF11" s="48">
        <v>708</v>
      </c>
      <c r="AG11" s="28">
        <v>80.55</v>
      </c>
      <c r="AI11" s="39">
        <v>1</v>
      </c>
      <c r="AJ11" s="23" t="s">
        <v>239</v>
      </c>
      <c r="AK11" s="48">
        <v>24007</v>
      </c>
      <c r="AL11" s="48">
        <v>13144</v>
      </c>
      <c r="AM11" s="23">
        <v>54.75</v>
      </c>
      <c r="AN11" s="48">
        <v>10863</v>
      </c>
      <c r="AO11" s="107">
        <v>45.25</v>
      </c>
    </row>
    <row r="12" spans="1:41" s="7" customFormat="1" ht="12.75" x14ac:dyDescent="0.2">
      <c r="B12" s="39">
        <v>2</v>
      </c>
      <c r="C12" s="94">
        <v>2</v>
      </c>
      <c r="D12" s="23" t="s">
        <v>472</v>
      </c>
      <c r="E12" s="23" t="s">
        <v>475</v>
      </c>
      <c r="F12" s="23" t="s">
        <v>476</v>
      </c>
      <c r="G12" s="48">
        <v>275</v>
      </c>
      <c r="H12" s="48">
        <v>214</v>
      </c>
      <c r="I12" s="23">
        <v>77.819999999999993</v>
      </c>
      <c r="J12" s="48">
        <v>61</v>
      </c>
      <c r="K12" s="28">
        <v>22.18</v>
      </c>
      <c r="M12" s="39">
        <v>2</v>
      </c>
      <c r="N12" s="94">
        <v>2</v>
      </c>
      <c r="O12" s="23" t="s">
        <v>239</v>
      </c>
      <c r="P12" s="23" t="s">
        <v>242</v>
      </c>
      <c r="Q12" s="23" t="s">
        <v>243</v>
      </c>
      <c r="R12" s="48">
        <v>5564</v>
      </c>
      <c r="S12" s="48">
        <v>3210</v>
      </c>
      <c r="T12" s="23">
        <v>57.69</v>
      </c>
      <c r="U12" s="48">
        <v>2354</v>
      </c>
      <c r="V12" s="28">
        <v>42.31</v>
      </c>
      <c r="X12" s="97">
        <f t="shared" ref="X12:X75" si="0">X11+1</f>
        <v>2</v>
      </c>
      <c r="Y12" s="94">
        <v>69</v>
      </c>
      <c r="Z12" s="23" t="s">
        <v>378</v>
      </c>
      <c r="AA12" s="23" t="s">
        <v>381</v>
      </c>
      <c r="AB12" s="23" t="s">
        <v>382</v>
      </c>
      <c r="AC12" s="48">
        <v>2032</v>
      </c>
      <c r="AD12" s="48">
        <v>434</v>
      </c>
      <c r="AE12" s="23">
        <v>21.36</v>
      </c>
      <c r="AF12" s="48">
        <v>1598</v>
      </c>
      <c r="AG12" s="28">
        <v>78.64</v>
      </c>
      <c r="AI12" s="39">
        <v>2</v>
      </c>
      <c r="AJ12" s="23" t="s">
        <v>254</v>
      </c>
      <c r="AK12" s="48">
        <v>4487</v>
      </c>
      <c r="AL12" s="48">
        <v>2753</v>
      </c>
      <c r="AM12" s="23">
        <v>61.36</v>
      </c>
      <c r="AN12" s="48">
        <v>1734</v>
      </c>
      <c r="AO12" s="28">
        <v>38.64</v>
      </c>
    </row>
    <row r="13" spans="1:41" s="7" customFormat="1" ht="12.75" x14ac:dyDescent="0.2">
      <c r="B13" s="39">
        <v>3</v>
      </c>
      <c r="C13" s="94">
        <v>3</v>
      </c>
      <c r="D13" s="23" t="s">
        <v>472</v>
      </c>
      <c r="E13" s="23" t="s">
        <v>477</v>
      </c>
      <c r="F13" s="23" t="s">
        <v>478</v>
      </c>
      <c r="G13" s="48">
        <v>197</v>
      </c>
      <c r="H13" s="48">
        <v>148</v>
      </c>
      <c r="I13" s="23">
        <v>75.13</v>
      </c>
      <c r="J13" s="48">
        <v>49</v>
      </c>
      <c r="K13" s="28">
        <v>24.87</v>
      </c>
      <c r="M13" s="39">
        <v>3</v>
      </c>
      <c r="N13" s="94">
        <v>3</v>
      </c>
      <c r="O13" s="23" t="s">
        <v>239</v>
      </c>
      <c r="P13" s="23" t="s">
        <v>244</v>
      </c>
      <c r="Q13" s="23" t="s">
        <v>245</v>
      </c>
      <c r="R13" s="48">
        <v>4166</v>
      </c>
      <c r="S13" s="48">
        <v>2326</v>
      </c>
      <c r="T13" s="23">
        <v>55.83</v>
      </c>
      <c r="U13" s="48">
        <v>1840</v>
      </c>
      <c r="V13" s="28">
        <v>44.17</v>
      </c>
      <c r="X13" s="97">
        <f t="shared" si="0"/>
        <v>3</v>
      </c>
      <c r="Y13" s="94">
        <v>77</v>
      </c>
      <c r="Z13" s="23" t="s">
        <v>397</v>
      </c>
      <c r="AA13" s="23" t="s">
        <v>398</v>
      </c>
      <c r="AB13" s="23" t="s">
        <v>399</v>
      </c>
      <c r="AC13" s="48">
        <v>1145</v>
      </c>
      <c r="AD13" s="48">
        <v>274</v>
      </c>
      <c r="AE13" s="23">
        <v>23.93</v>
      </c>
      <c r="AF13" s="48">
        <v>871</v>
      </c>
      <c r="AG13" s="28">
        <v>76.069999999999993</v>
      </c>
      <c r="AI13" s="39">
        <v>3</v>
      </c>
      <c r="AJ13" s="23" t="s">
        <v>261</v>
      </c>
      <c r="AK13" s="48">
        <v>12358</v>
      </c>
      <c r="AL13" s="48">
        <v>5478</v>
      </c>
      <c r="AM13" s="23">
        <v>44.33</v>
      </c>
      <c r="AN13" s="48">
        <v>6880</v>
      </c>
      <c r="AO13" s="28">
        <v>55.67</v>
      </c>
    </row>
    <row r="14" spans="1:41" s="7" customFormat="1" ht="12.75" x14ac:dyDescent="0.2">
      <c r="B14" s="39">
        <v>4</v>
      </c>
      <c r="C14" s="94">
        <v>4</v>
      </c>
      <c r="D14" s="23" t="s">
        <v>472</v>
      </c>
      <c r="E14" s="23" t="s">
        <v>479</v>
      </c>
      <c r="F14" s="23" t="s">
        <v>480</v>
      </c>
      <c r="G14" s="48">
        <v>102</v>
      </c>
      <c r="H14" s="48">
        <v>71</v>
      </c>
      <c r="I14" s="23">
        <v>69.61</v>
      </c>
      <c r="J14" s="48">
        <v>31</v>
      </c>
      <c r="K14" s="28">
        <v>30.39</v>
      </c>
      <c r="M14" s="39">
        <v>4</v>
      </c>
      <c r="N14" s="94">
        <v>4</v>
      </c>
      <c r="O14" s="23" t="s">
        <v>239</v>
      </c>
      <c r="P14" s="23" t="s">
        <v>246</v>
      </c>
      <c r="Q14" s="23" t="s">
        <v>247</v>
      </c>
      <c r="R14" s="48">
        <v>3297</v>
      </c>
      <c r="S14" s="48">
        <v>1854</v>
      </c>
      <c r="T14" s="23">
        <v>56.23</v>
      </c>
      <c r="U14" s="48">
        <v>1443</v>
      </c>
      <c r="V14" s="28">
        <v>43.77</v>
      </c>
      <c r="X14" s="97">
        <f t="shared" si="0"/>
        <v>4</v>
      </c>
      <c r="Y14" s="94">
        <v>78</v>
      </c>
      <c r="Z14" s="23" t="s">
        <v>397</v>
      </c>
      <c r="AA14" s="23" t="s">
        <v>400</v>
      </c>
      <c r="AB14" s="23" t="s">
        <v>401</v>
      </c>
      <c r="AC14" s="48">
        <v>2587</v>
      </c>
      <c r="AD14" s="48">
        <v>640</v>
      </c>
      <c r="AE14" s="23">
        <v>24.74</v>
      </c>
      <c r="AF14" s="48">
        <v>1947</v>
      </c>
      <c r="AG14" s="28">
        <v>75.260000000000005</v>
      </c>
      <c r="AI14" s="39">
        <v>4</v>
      </c>
      <c r="AJ14" s="23" t="s">
        <v>274</v>
      </c>
      <c r="AK14" s="48">
        <v>25510</v>
      </c>
      <c r="AL14" s="48">
        <v>13962</v>
      </c>
      <c r="AM14" s="23">
        <v>54.73</v>
      </c>
      <c r="AN14" s="48">
        <v>11548</v>
      </c>
      <c r="AO14" s="28">
        <v>45.27</v>
      </c>
    </row>
    <row r="15" spans="1:41" s="7" customFormat="1" ht="12.75" x14ac:dyDescent="0.2">
      <c r="B15" s="39">
        <v>5</v>
      </c>
      <c r="C15" s="94">
        <v>1</v>
      </c>
      <c r="D15" s="23" t="s">
        <v>239</v>
      </c>
      <c r="E15" s="23" t="s">
        <v>240</v>
      </c>
      <c r="F15" s="23" t="s">
        <v>241</v>
      </c>
      <c r="G15" s="48">
        <v>7430</v>
      </c>
      <c r="H15" s="48">
        <v>4016</v>
      </c>
      <c r="I15" s="23">
        <v>54.05</v>
      </c>
      <c r="J15" s="48">
        <v>3414</v>
      </c>
      <c r="K15" s="28">
        <v>45.95</v>
      </c>
      <c r="M15" s="39">
        <v>5</v>
      </c>
      <c r="N15" s="94">
        <v>5</v>
      </c>
      <c r="O15" s="23" t="s">
        <v>239</v>
      </c>
      <c r="P15" s="23" t="s">
        <v>248</v>
      </c>
      <c r="Q15" s="23" t="s">
        <v>249</v>
      </c>
      <c r="R15" s="48">
        <v>1997</v>
      </c>
      <c r="S15" s="48">
        <v>1017</v>
      </c>
      <c r="T15" s="23">
        <v>50.93</v>
      </c>
      <c r="U15" s="48">
        <v>980</v>
      </c>
      <c r="V15" s="28">
        <v>49.07</v>
      </c>
      <c r="X15" s="97">
        <f t="shared" si="0"/>
        <v>5</v>
      </c>
      <c r="Y15" s="94">
        <v>72</v>
      </c>
      <c r="Z15" s="23" t="s">
        <v>378</v>
      </c>
      <c r="AA15" s="23" t="s">
        <v>387</v>
      </c>
      <c r="AB15" s="23" t="s">
        <v>388</v>
      </c>
      <c r="AC15" s="48">
        <v>1016</v>
      </c>
      <c r="AD15" s="48">
        <v>252</v>
      </c>
      <c r="AE15" s="23">
        <v>24.8</v>
      </c>
      <c r="AF15" s="48">
        <v>764</v>
      </c>
      <c r="AG15" s="28">
        <v>75.2</v>
      </c>
      <c r="AI15" s="39">
        <v>5</v>
      </c>
      <c r="AJ15" s="23" t="s">
        <v>325</v>
      </c>
      <c r="AK15" s="48">
        <v>36677</v>
      </c>
      <c r="AL15" s="48">
        <v>17017</v>
      </c>
      <c r="AM15" s="23">
        <v>46.4</v>
      </c>
      <c r="AN15" s="48">
        <v>19660</v>
      </c>
      <c r="AO15" s="28">
        <v>53.6</v>
      </c>
    </row>
    <row r="16" spans="1:41" s="7" customFormat="1" ht="12.75" x14ac:dyDescent="0.2">
      <c r="B16" s="39">
        <v>6</v>
      </c>
      <c r="C16" s="94">
        <v>2</v>
      </c>
      <c r="D16" s="23" t="s">
        <v>239</v>
      </c>
      <c r="E16" s="23" t="s">
        <v>242</v>
      </c>
      <c r="F16" s="23" t="s">
        <v>243</v>
      </c>
      <c r="G16" s="48">
        <v>5564</v>
      </c>
      <c r="H16" s="48">
        <v>3210</v>
      </c>
      <c r="I16" s="23">
        <v>57.69</v>
      </c>
      <c r="J16" s="48">
        <v>2354</v>
      </c>
      <c r="K16" s="28">
        <v>42.31</v>
      </c>
      <c r="M16" s="39">
        <v>6</v>
      </c>
      <c r="N16" s="94">
        <v>6</v>
      </c>
      <c r="O16" s="23" t="s">
        <v>239</v>
      </c>
      <c r="P16" s="23" t="s">
        <v>250</v>
      </c>
      <c r="Q16" s="23" t="s">
        <v>251</v>
      </c>
      <c r="R16" s="48">
        <v>972</v>
      </c>
      <c r="S16" s="48">
        <v>455</v>
      </c>
      <c r="T16" s="23">
        <v>46.81</v>
      </c>
      <c r="U16" s="48">
        <v>517</v>
      </c>
      <c r="V16" s="28">
        <v>53.19</v>
      </c>
      <c r="X16" s="97">
        <f t="shared" si="0"/>
        <v>6</v>
      </c>
      <c r="Y16" s="94">
        <v>70</v>
      </c>
      <c r="Z16" s="23" t="s">
        <v>378</v>
      </c>
      <c r="AA16" s="23" t="s">
        <v>383</v>
      </c>
      <c r="AB16" s="23" t="s">
        <v>384</v>
      </c>
      <c r="AC16" s="48">
        <v>896</v>
      </c>
      <c r="AD16" s="48">
        <v>230</v>
      </c>
      <c r="AE16" s="23">
        <v>25.67</v>
      </c>
      <c r="AF16" s="48">
        <v>666</v>
      </c>
      <c r="AG16" s="28">
        <v>74.33</v>
      </c>
      <c r="AI16" s="39">
        <v>6</v>
      </c>
      <c r="AJ16" s="23" t="s">
        <v>378</v>
      </c>
      <c r="AK16" s="48">
        <v>12116</v>
      </c>
      <c r="AL16" s="48">
        <v>3716</v>
      </c>
      <c r="AM16" s="23">
        <v>30.67</v>
      </c>
      <c r="AN16" s="48">
        <v>8400</v>
      </c>
      <c r="AO16" s="28">
        <v>69.33</v>
      </c>
    </row>
    <row r="17" spans="2:41" s="7" customFormat="1" ht="12.75" x14ac:dyDescent="0.2">
      <c r="B17" s="39">
        <v>7</v>
      </c>
      <c r="C17" s="94">
        <v>1</v>
      </c>
      <c r="D17" s="23" t="s">
        <v>261</v>
      </c>
      <c r="E17" s="23" t="s">
        <v>262</v>
      </c>
      <c r="F17" s="23" t="s">
        <v>263</v>
      </c>
      <c r="G17" s="48">
        <v>3766</v>
      </c>
      <c r="H17" s="48">
        <v>2188</v>
      </c>
      <c r="I17" s="23">
        <v>58.1</v>
      </c>
      <c r="J17" s="48">
        <v>1578</v>
      </c>
      <c r="K17" s="28">
        <v>41.9</v>
      </c>
      <c r="M17" s="39">
        <v>7</v>
      </c>
      <c r="N17" s="94">
        <v>7</v>
      </c>
      <c r="O17" s="23" t="s">
        <v>239</v>
      </c>
      <c r="P17" s="23" t="s">
        <v>252</v>
      </c>
      <c r="Q17" s="23" t="s">
        <v>253</v>
      </c>
      <c r="R17" s="48">
        <v>581</v>
      </c>
      <c r="S17" s="48">
        <v>266</v>
      </c>
      <c r="T17" s="23">
        <v>45.78</v>
      </c>
      <c r="U17" s="48">
        <v>315</v>
      </c>
      <c r="V17" s="28">
        <v>54.22</v>
      </c>
      <c r="X17" s="97">
        <f t="shared" si="0"/>
        <v>7</v>
      </c>
      <c r="Y17" s="94">
        <v>73</v>
      </c>
      <c r="Z17" s="23" t="s">
        <v>378</v>
      </c>
      <c r="AA17" s="23" t="s">
        <v>389</v>
      </c>
      <c r="AB17" s="23" t="s">
        <v>390</v>
      </c>
      <c r="AC17" s="48">
        <v>749</v>
      </c>
      <c r="AD17" s="48">
        <v>211</v>
      </c>
      <c r="AE17" s="23">
        <v>28.17</v>
      </c>
      <c r="AF17" s="48">
        <v>538</v>
      </c>
      <c r="AG17" s="28">
        <v>71.83</v>
      </c>
      <c r="AI17" s="39">
        <v>7</v>
      </c>
      <c r="AJ17" s="23" t="s">
        <v>397</v>
      </c>
      <c r="AK17" s="48">
        <v>15788</v>
      </c>
      <c r="AL17" s="48">
        <v>4781</v>
      </c>
      <c r="AM17" s="23">
        <v>30.28</v>
      </c>
      <c r="AN17" s="48">
        <v>11007</v>
      </c>
      <c r="AO17" s="28">
        <v>69.72</v>
      </c>
    </row>
    <row r="18" spans="2:41" s="7" customFormat="1" ht="12.75" x14ac:dyDescent="0.2">
      <c r="B18" s="39">
        <v>8</v>
      </c>
      <c r="C18" s="94">
        <v>1</v>
      </c>
      <c r="D18" s="23" t="s">
        <v>378</v>
      </c>
      <c r="E18" s="23" t="s">
        <v>379</v>
      </c>
      <c r="F18" s="23" t="s">
        <v>380</v>
      </c>
      <c r="G18" s="48">
        <v>2279</v>
      </c>
      <c r="H18" s="48">
        <v>848</v>
      </c>
      <c r="I18" s="23">
        <v>37.21</v>
      </c>
      <c r="J18" s="48">
        <v>1431</v>
      </c>
      <c r="K18" s="28">
        <v>62.79</v>
      </c>
      <c r="M18" s="39">
        <v>8</v>
      </c>
      <c r="N18" s="94">
        <v>1</v>
      </c>
      <c r="O18" s="23" t="s">
        <v>254</v>
      </c>
      <c r="P18" s="23" t="s">
        <v>255</v>
      </c>
      <c r="Q18" s="23" t="s">
        <v>256</v>
      </c>
      <c r="R18" s="48">
        <v>3147</v>
      </c>
      <c r="S18" s="48">
        <v>1978</v>
      </c>
      <c r="T18" s="23">
        <v>62.85</v>
      </c>
      <c r="U18" s="48">
        <v>1169</v>
      </c>
      <c r="V18" s="28">
        <v>37.15</v>
      </c>
      <c r="X18" s="97">
        <f t="shared" si="0"/>
        <v>8</v>
      </c>
      <c r="Y18" s="94">
        <v>79</v>
      </c>
      <c r="Z18" s="23" t="s">
        <v>397</v>
      </c>
      <c r="AA18" s="23" t="s">
        <v>402</v>
      </c>
      <c r="AB18" s="23" t="s">
        <v>403</v>
      </c>
      <c r="AC18" s="48">
        <v>2178</v>
      </c>
      <c r="AD18" s="48">
        <v>627</v>
      </c>
      <c r="AE18" s="23">
        <v>28.79</v>
      </c>
      <c r="AF18" s="48">
        <v>1551</v>
      </c>
      <c r="AG18" s="28">
        <v>71.209999999999994</v>
      </c>
      <c r="AI18" s="39">
        <v>8</v>
      </c>
      <c r="AJ18" s="23" t="s">
        <v>410</v>
      </c>
      <c r="AK18" s="48">
        <v>13383</v>
      </c>
      <c r="AL18" s="48">
        <v>7288</v>
      </c>
      <c r="AM18" s="23">
        <v>54.46</v>
      </c>
      <c r="AN18" s="48">
        <v>6095</v>
      </c>
      <c r="AO18" s="28">
        <v>45.54</v>
      </c>
    </row>
    <row r="19" spans="2:41" s="7" customFormat="1" ht="12.75" x14ac:dyDescent="0.2">
      <c r="B19" s="39">
        <v>9</v>
      </c>
      <c r="C19" s="94">
        <v>1</v>
      </c>
      <c r="D19" s="23" t="s">
        <v>274</v>
      </c>
      <c r="E19" s="23" t="s">
        <v>275</v>
      </c>
      <c r="F19" s="23" t="s">
        <v>276</v>
      </c>
      <c r="G19" s="48">
        <v>4403</v>
      </c>
      <c r="H19" s="48">
        <v>2591</v>
      </c>
      <c r="I19" s="23">
        <v>58.85</v>
      </c>
      <c r="J19" s="48">
        <v>1812</v>
      </c>
      <c r="K19" s="28">
        <v>41.15</v>
      </c>
      <c r="M19" s="39">
        <v>9</v>
      </c>
      <c r="N19" s="94">
        <v>2</v>
      </c>
      <c r="O19" s="23" t="s">
        <v>254</v>
      </c>
      <c r="P19" s="23" t="s">
        <v>257</v>
      </c>
      <c r="Q19" s="23" t="s">
        <v>258</v>
      </c>
      <c r="R19" s="48">
        <v>992</v>
      </c>
      <c r="S19" s="48">
        <v>598</v>
      </c>
      <c r="T19" s="23">
        <v>60.28</v>
      </c>
      <c r="U19" s="48">
        <v>394</v>
      </c>
      <c r="V19" s="28">
        <v>39.72</v>
      </c>
      <c r="X19" s="97">
        <f t="shared" si="0"/>
        <v>9</v>
      </c>
      <c r="Y19" s="94">
        <v>80</v>
      </c>
      <c r="Z19" s="23" t="s">
        <v>397</v>
      </c>
      <c r="AA19" s="23" t="s">
        <v>404</v>
      </c>
      <c r="AB19" s="23" t="s">
        <v>405</v>
      </c>
      <c r="AC19" s="48">
        <v>4040</v>
      </c>
      <c r="AD19" s="48">
        <v>1234</v>
      </c>
      <c r="AE19" s="23">
        <v>30.54</v>
      </c>
      <c r="AF19" s="48">
        <v>2806</v>
      </c>
      <c r="AG19" s="28">
        <v>69.459999999999994</v>
      </c>
      <c r="AI19" s="39">
        <v>9</v>
      </c>
      <c r="AJ19" s="23" t="s">
        <v>443</v>
      </c>
      <c r="AK19" s="48">
        <v>13902</v>
      </c>
      <c r="AL19" s="48">
        <v>7326</v>
      </c>
      <c r="AM19" s="23">
        <v>52.7</v>
      </c>
      <c r="AN19" s="48">
        <v>6576</v>
      </c>
      <c r="AO19" s="28">
        <v>47.3</v>
      </c>
    </row>
    <row r="20" spans="2:41" s="7" customFormat="1" ht="12.75" x14ac:dyDescent="0.2">
      <c r="B20" s="39">
        <v>10</v>
      </c>
      <c r="C20" s="94">
        <v>1</v>
      </c>
      <c r="D20" s="23" t="s">
        <v>254</v>
      </c>
      <c r="E20" s="23" t="s">
        <v>255</v>
      </c>
      <c r="F20" s="23" t="s">
        <v>256</v>
      </c>
      <c r="G20" s="48">
        <v>3147</v>
      </c>
      <c r="H20" s="48">
        <v>1978</v>
      </c>
      <c r="I20" s="23">
        <v>62.85</v>
      </c>
      <c r="J20" s="48">
        <v>1169</v>
      </c>
      <c r="K20" s="28">
        <v>37.15</v>
      </c>
      <c r="M20" s="39">
        <v>10</v>
      </c>
      <c r="N20" s="94">
        <v>3</v>
      </c>
      <c r="O20" s="23" t="s">
        <v>254</v>
      </c>
      <c r="P20" s="23" t="s">
        <v>259</v>
      </c>
      <c r="Q20" s="23" t="s">
        <v>260</v>
      </c>
      <c r="R20" s="48">
        <v>348</v>
      </c>
      <c r="S20" s="48">
        <v>177</v>
      </c>
      <c r="T20" s="23">
        <v>50.86</v>
      </c>
      <c r="U20" s="48">
        <v>171</v>
      </c>
      <c r="V20" s="28">
        <v>49.14</v>
      </c>
      <c r="X20" s="97">
        <f t="shared" si="0"/>
        <v>10</v>
      </c>
      <c r="Y20" s="94">
        <v>81</v>
      </c>
      <c r="Z20" s="23" t="s">
        <v>397</v>
      </c>
      <c r="AA20" s="23" t="s">
        <v>406</v>
      </c>
      <c r="AB20" s="23" t="s">
        <v>407</v>
      </c>
      <c r="AC20" s="48">
        <v>3403</v>
      </c>
      <c r="AD20" s="48">
        <v>1095</v>
      </c>
      <c r="AE20" s="23">
        <v>32.18</v>
      </c>
      <c r="AF20" s="48">
        <v>2308</v>
      </c>
      <c r="AG20" s="28">
        <v>67.819999999999993</v>
      </c>
      <c r="AI20" s="39">
        <v>10</v>
      </c>
      <c r="AJ20" s="23" t="s">
        <v>472</v>
      </c>
      <c r="AK20" s="48">
        <v>5765</v>
      </c>
      <c r="AL20" s="48">
        <v>3869</v>
      </c>
      <c r="AM20" s="23">
        <v>67.11</v>
      </c>
      <c r="AN20" s="48">
        <v>1896</v>
      </c>
      <c r="AO20" s="28">
        <v>32.89</v>
      </c>
    </row>
    <row r="21" spans="2:41" s="7" customFormat="1" ht="12.75" x14ac:dyDescent="0.2">
      <c r="B21" s="39">
        <v>11</v>
      </c>
      <c r="C21" s="94">
        <v>2</v>
      </c>
      <c r="D21" s="23" t="s">
        <v>274</v>
      </c>
      <c r="E21" s="23" t="s">
        <v>277</v>
      </c>
      <c r="F21" s="23" t="s">
        <v>278</v>
      </c>
      <c r="G21" s="48">
        <v>2882</v>
      </c>
      <c r="H21" s="48">
        <v>1854</v>
      </c>
      <c r="I21" s="23">
        <v>64.33</v>
      </c>
      <c r="J21" s="48">
        <v>1028</v>
      </c>
      <c r="K21" s="28">
        <v>35.67</v>
      </c>
      <c r="M21" s="39">
        <v>11</v>
      </c>
      <c r="N21" s="94">
        <v>1</v>
      </c>
      <c r="O21" s="23" t="s">
        <v>261</v>
      </c>
      <c r="P21" s="23" t="s">
        <v>262</v>
      </c>
      <c r="Q21" s="23" t="s">
        <v>263</v>
      </c>
      <c r="R21" s="48">
        <v>3766</v>
      </c>
      <c r="S21" s="48">
        <v>2188</v>
      </c>
      <c r="T21" s="23">
        <v>58.1</v>
      </c>
      <c r="U21" s="48">
        <v>1578</v>
      </c>
      <c r="V21" s="28">
        <v>41.9</v>
      </c>
      <c r="X21" s="97">
        <f t="shared" si="0"/>
        <v>11</v>
      </c>
      <c r="Y21" s="94">
        <v>55</v>
      </c>
      <c r="Z21" s="23" t="s">
        <v>325</v>
      </c>
      <c r="AA21" s="23" t="s">
        <v>352</v>
      </c>
      <c r="AB21" s="23" t="s">
        <v>353</v>
      </c>
      <c r="AC21" s="48">
        <v>1893</v>
      </c>
      <c r="AD21" s="48">
        <v>627</v>
      </c>
      <c r="AE21" s="23">
        <v>33.119999999999997</v>
      </c>
      <c r="AF21" s="48">
        <v>1266</v>
      </c>
      <c r="AG21" s="28">
        <v>66.88</v>
      </c>
      <c r="AI21" s="39"/>
      <c r="AJ21" s="23"/>
      <c r="AK21" s="48"/>
      <c r="AL21" s="48"/>
      <c r="AM21" s="23"/>
      <c r="AN21" s="48"/>
      <c r="AO21" s="28"/>
    </row>
    <row r="22" spans="2:41" s="7" customFormat="1" ht="12.75" x14ac:dyDescent="0.2">
      <c r="B22" s="39">
        <v>12</v>
      </c>
      <c r="C22" s="94">
        <v>3</v>
      </c>
      <c r="D22" s="23" t="s">
        <v>274</v>
      </c>
      <c r="E22" s="23" t="s">
        <v>279</v>
      </c>
      <c r="F22" s="23" t="s">
        <v>280</v>
      </c>
      <c r="G22" s="48">
        <v>1197</v>
      </c>
      <c r="H22" s="48">
        <v>741</v>
      </c>
      <c r="I22" s="23">
        <v>61.9</v>
      </c>
      <c r="J22" s="48">
        <v>456</v>
      </c>
      <c r="K22" s="28">
        <v>38.1</v>
      </c>
      <c r="M22" s="39">
        <v>12</v>
      </c>
      <c r="N22" s="94">
        <v>2</v>
      </c>
      <c r="O22" s="23" t="s">
        <v>261</v>
      </c>
      <c r="P22" s="23" t="s">
        <v>264</v>
      </c>
      <c r="Q22" s="23" t="s">
        <v>265</v>
      </c>
      <c r="R22" s="48">
        <v>4325</v>
      </c>
      <c r="S22" s="48">
        <v>1611</v>
      </c>
      <c r="T22" s="23">
        <v>37.25</v>
      </c>
      <c r="U22" s="48">
        <v>2714</v>
      </c>
      <c r="V22" s="28">
        <v>62.75</v>
      </c>
      <c r="X22" s="97">
        <f t="shared" si="0"/>
        <v>12</v>
      </c>
      <c r="Y22" s="94">
        <v>74</v>
      </c>
      <c r="Z22" s="23" t="s">
        <v>378</v>
      </c>
      <c r="AA22" s="23" t="s">
        <v>391</v>
      </c>
      <c r="AB22" s="23" t="s">
        <v>392</v>
      </c>
      <c r="AC22" s="48">
        <v>1535</v>
      </c>
      <c r="AD22" s="48">
        <v>512</v>
      </c>
      <c r="AE22" s="23">
        <v>33.36</v>
      </c>
      <c r="AF22" s="48">
        <v>1023</v>
      </c>
      <c r="AG22" s="28">
        <v>66.64</v>
      </c>
      <c r="AI22" s="106" t="s">
        <v>119</v>
      </c>
      <c r="AJ22" s="32"/>
      <c r="AK22" s="87">
        <f>SUM(AK11:AK20)</f>
        <v>163993</v>
      </c>
      <c r="AL22" s="87">
        <f>SUM(AL11:AL20)</f>
        <v>79334</v>
      </c>
      <c r="AM22" s="96">
        <f>AL22*100/AK22</f>
        <v>48.376455092595414</v>
      </c>
      <c r="AN22" s="87">
        <f>SUM(AN11:AN20)</f>
        <v>84659</v>
      </c>
      <c r="AO22" s="105">
        <f>AN22*100/AK22</f>
        <v>51.623544907404586</v>
      </c>
    </row>
    <row r="23" spans="2:41" s="7" customFormat="1" ht="12.75" x14ac:dyDescent="0.2">
      <c r="B23" s="39">
        <v>13</v>
      </c>
      <c r="C23" s="94">
        <v>4</v>
      </c>
      <c r="D23" s="23" t="s">
        <v>274</v>
      </c>
      <c r="E23" s="23" t="s">
        <v>281</v>
      </c>
      <c r="F23" s="23" t="s">
        <v>282</v>
      </c>
      <c r="G23" s="48">
        <v>1769</v>
      </c>
      <c r="H23" s="48">
        <v>920</v>
      </c>
      <c r="I23" s="23">
        <v>52.01</v>
      </c>
      <c r="J23" s="48">
        <v>849</v>
      </c>
      <c r="K23" s="28">
        <v>47.99</v>
      </c>
      <c r="M23" s="39">
        <v>13</v>
      </c>
      <c r="N23" s="94">
        <v>3</v>
      </c>
      <c r="O23" s="23" t="s">
        <v>261</v>
      </c>
      <c r="P23" s="23" t="s">
        <v>266</v>
      </c>
      <c r="Q23" s="23" t="s">
        <v>267</v>
      </c>
      <c r="R23" s="48">
        <v>1478</v>
      </c>
      <c r="S23" s="48">
        <v>660</v>
      </c>
      <c r="T23" s="23">
        <v>44.65</v>
      </c>
      <c r="U23" s="48">
        <v>818</v>
      </c>
      <c r="V23" s="28">
        <v>55.35</v>
      </c>
      <c r="X23" s="97">
        <f t="shared" si="0"/>
        <v>13</v>
      </c>
      <c r="Y23" s="94">
        <v>75</v>
      </c>
      <c r="Z23" s="23" t="s">
        <v>378</v>
      </c>
      <c r="AA23" s="23" t="s">
        <v>393</v>
      </c>
      <c r="AB23" s="23" t="s">
        <v>394</v>
      </c>
      <c r="AC23" s="48">
        <v>1125</v>
      </c>
      <c r="AD23" s="48">
        <v>385</v>
      </c>
      <c r="AE23" s="23">
        <v>34.22</v>
      </c>
      <c r="AF23" s="48">
        <v>740</v>
      </c>
      <c r="AG23" s="28">
        <v>65.78</v>
      </c>
      <c r="AJ23" s="10"/>
    </row>
    <row r="24" spans="2:41" s="7" customFormat="1" ht="12.75" x14ac:dyDescent="0.2">
      <c r="B24" s="39">
        <v>14</v>
      </c>
      <c r="C24" s="94">
        <v>5</v>
      </c>
      <c r="D24" s="23" t="s">
        <v>274</v>
      </c>
      <c r="E24" s="23" t="s">
        <v>283</v>
      </c>
      <c r="F24" s="23" t="s">
        <v>284</v>
      </c>
      <c r="G24" s="48">
        <v>1264</v>
      </c>
      <c r="H24" s="48">
        <v>768</v>
      </c>
      <c r="I24" s="23">
        <v>60.76</v>
      </c>
      <c r="J24" s="48">
        <v>496</v>
      </c>
      <c r="K24" s="28">
        <v>39.24</v>
      </c>
      <c r="M24" s="39">
        <v>14</v>
      </c>
      <c r="N24" s="94">
        <v>4</v>
      </c>
      <c r="O24" s="23" t="s">
        <v>261</v>
      </c>
      <c r="P24" s="23" t="s">
        <v>268</v>
      </c>
      <c r="Q24" s="23" t="s">
        <v>269</v>
      </c>
      <c r="R24" s="48">
        <v>1665</v>
      </c>
      <c r="S24" s="48">
        <v>607</v>
      </c>
      <c r="T24" s="23">
        <v>36.46</v>
      </c>
      <c r="U24" s="48">
        <v>1058</v>
      </c>
      <c r="V24" s="28">
        <v>63.54</v>
      </c>
      <c r="X24" s="97">
        <f t="shared" si="0"/>
        <v>14</v>
      </c>
      <c r="Y24" s="94">
        <v>52</v>
      </c>
      <c r="Z24" s="23" t="s">
        <v>325</v>
      </c>
      <c r="AA24" s="23" t="s">
        <v>346</v>
      </c>
      <c r="AB24" s="23" t="s">
        <v>347</v>
      </c>
      <c r="AC24" s="48">
        <v>1261</v>
      </c>
      <c r="AD24" s="48">
        <v>449</v>
      </c>
      <c r="AE24" s="23">
        <v>35.61</v>
      </c>
      <c r="AF24" s="48">
        <v>812</v>
      </c>
      <c r="AG24" s="28">
        <v>64.39</v>
      </c>
      <c r="AJ24" s="10"/>
    </row>
    <row r="25" spans="2:41" s="7" customFormat="1" ht="12.75" x14ac:dyDescent="0.2">
      <c r="B25" s="39">
        <v>15</v>
      </c>
      <c r="C25" s="94">
        <v>6</v>
      </c>
      <c r="D25" s="23" t="s">
        <v>274</v>
      </c>
      <c r="E25" s="23" t="s">
        <v>285</v>
      </c>
      <c r="F25" s="23" t="s">
        <v>286</v>
      </c>
      <c r="G25" s="48">
        <v>1105</v>
      </c>
      <c r="H25" s="48">
        <v>752</v>
      </c>
      <c r="I25" s="23">
        <v>68.05</v>
      </c>
      <c r="J25" s="48">
        <v>353</v>
      </c>
      <c r="K25" s="28">
        <v>31.95</v>
      </c>
      <c r="M25" s="39">
        <v>15</v>
      </c>
      <c r="N25" s="94">
        <v>5</v>
      </c>
      <c r="O25" s="23" t="s">
        <v>261</v>
      </c>
      <c r="P25" s="23" t="s">
        <v>270</v>
      </c>
      <c r="Q25" s="23" t="s">
        <v>271</v>
      </c>
      <c r="R25" s="48">
        <v>692</v>
      </c>
      <c r="S25" s="48">
        <v>249</v>
      </c>
      <c r="T25" s="23">
        <v>35.979999999999997</v>
      </c>
      <c r="U25" s="48">
        <v>443</v>
      </c>
      <c r="V25" s="28">
        <v>64.02</v>
      </c>
      <c r="X25" s="97">
        <f t="shared" si="0"/>
        <v>15</v>
      </c>
      <c r="Y25" s="94">
        <v>15</v>
      </c>
      <c r="Z25" s="23" t="s">
        <v>261</v>
      </c>
      <c r="AA25" s="23" t="s">
        <v>270</v>
      </c>
      <c r="AB25" s="23" t="s">
        <v>271</v>
      </c>
      <c r="AC25" s="48">
        <v>692</v>
      </c>
      <c r="AD25" s="48">
        <v>249</v>
      </c>
      <c r="AE25" s="23">
        <v>35.979999999999997</v>
      </c>
      <c r="AF25" s="48">
        <v>443</v>
      </c>
      <c r="AG25" s="28">
        <v>64.02</v>
      </c>
      <c r="AJ25" s="10"/>
    </row>
    <row r="26" spans="2:41" s="7" customFormat="1" ht="12.75" x14ac:dyDescent="0.2">
      <c r="B26" s="39">
        <v>16</v>
      </c>
      <c r="C26" s="94">
        <v>7</v>
      </c>
      <c r="D26" s="23" t="s">
        <v>274</v>
      </c>
      <c r="E26" s="23" t="s">
        <v>287</v>
      </c>
      <c r="F26" s="23" t="s">
        <v>288</v>
      </c>
      <c r="G26" s="48">
        <v>674</v>
      </c>
      <c r="H26" s="48">
        <v>353</v>
      </c>
      <c r="I26" s="23">
        <v>52.37</v>
      </c>
      <c r="J26" s="48">
        <v>321</v>
      </c>
      <c r="K26" s="28">
        <v>47.63</v>
      </c>
      <c r="M26" s="39">
        <v>16</v>
      </c>
      <c r="N26" s="94">
        <v>6</v>
      </c>
      <c r="O26" s="23" t="s">
        <v>261</v>
      </c>
      <c r="P26" s="23" t="s">
        <v>272</v>
      </c>
      <c r="Q26" s="23" t="s">
        <v>273</v>
      </c>
      <c r="R26" s="48">
        <v>432</v>
      </c>
      <c r="S26" s="48">
        <v>163</v>
      </c>
      <c r="T26" s="23">
        <v>37.729999999999997</v>
      </c>
      <c r="U26" s="48">
        <v>269</v>
      </c>
      <c r="V26" s="28">
        <v>62.27</v>
      </c>
      <c r="X26" s="97">
        <f t="shared" si="0"/>
        <v>16</v>
      </c>
      <c r="Y26" s="94">
        <v>14</v>
      </c>
      <c r="Z26" s="23" t="s">
        <v>261</v>
      </c>
      <c r="AA26" s="23" t="s">
        <v>268</v>
      </c>
      <c r="AB26" s="23" t="s">
        <v>269</v>
      </c>
      <c r="AC26" s="48">
        <v>1665</v>
      </c>
      <c r="AD26" s="48">
        <v>607</v>
      </c>
      <c r="AE26" s="23">
        <v>36.46</v>
      </c>
      <c r="AF26" s="48">
        <v>1058</v>
      </c>
      <c r="AG26" s="28">
        <v>63.54</v>
      </c>
      <c r="AJ26" s="10"/>
    </row>
    <row r="27" spans="2:41" s="7" customFormat="1" ht="12.75" x14ac:dyDescent="0.2">
      <c r="B27" s="39">
        <v>17</v>
      </c>
      <c r="C27" s="94">
        <v>1</v>
      </c>
      <c r="D27" s="23" t="s">
        <v>325</v>
      </c>
      <c r="E27" s="23" t="s">
        <v>326</v>
      </c>
      <c r="F27" s="23" t="s">
        <v>327</v>
      </c>
      <c r="G27" s="48">
        <v>1154</v>
      </c>
      <c r="H27" s="48">
        <v>593</v>
      </c>
      <c r="I27" s="23">
        <v>51.39</v>
      </c>
      <c r="J27" s="48">
        <v>561</v>
      </c>
      <c r="K27" s="28">
        <v>48.61</v>
      </c>
      <c r="M27" s="39">
        <v>17</v>
      </c>
      <c r="N27" s="94">
        <v>1</v>
      </c>
      <c r="O27" s="23" t="s">
        <v>274</v>
      </c>
      <c r="P27" s="23" t="s">
        <v>275</v>
      </c>
      <c r="Q27" s="23" t="s">
        <v>276</v>
      </c>
      <c r="R27" s="48">
        <v>4403</v>
      </c>
      <c r="S27" s="48">
        <v>2591</v>
      </c>
      <c r="T27" s="23">
        <v>58.85</v>
      </c>
      <c r="U27" s="48">
        <v>1812</v>
      </c>
      <c r="V27" s="28">
        <v>41.15</v>
      </c>
      <c r="X27" s="97">
        <f t="shared" si="0"/>
        <v>17</v>
      </c>
      <c r="Y27" s="94">
        <v>68</v>
      </c>
      <c r="Z27" s="23" t="s">
        <v>378</v>
      </c>
      <c r="AA27" s="23" t="s">
        <v>379</v>
      </c>
      <c r="AB27" s="23" t="s">
        <v>380</v>
      </c>
      <c r="AC27" s="48">
        <v>2279</v>
      </c>
      <c r="AD27" s="48">
        <v>848</v>
      </c>
      <c r="AE27" s="23">
        <v>37.21</v>
      </c>
      <c r="AF27" s="48">
        <v>1431</v>
      </c>
      <c r="AG27" s="28">
        <v>62.79</v>
      </c>
      <c r="AJ27" s="10"/>
    </row>
    <row r="28" spans="2:41" s="7" customFormat="1" ht="12.75" x14ac:dyDescent="0.2">
      <c r="B28" s="39">
        <v>18</v>
      </c>
      <c r="C28" s="94">
        <v>2</v>
      </c>
      <c r="D28" s="23" t="s">
        <v>325</v>
      </c>
      <c r="E28" s="23" t="s">
        <v>328</v>
      </c>
      <c r="F28" s="23" t="s">
        <v>329</v>
      </c>
      <c r="G28" s="48">
        <v>792</v>
      </c>
      <c r="H28" s="48">
        <v>448</v>
      </c>
      <c r="I28" s="23">
        <v>56.57</v>
      </c>
      <c r="J28" s="48">
        <v>344</v>
      </c>
      <c r="K28" s="28">
        <v>43.43</v>
      </c>
      <c r="M28" s="39">
        <v>18</v>
      </c>
      <c r="N28" s="94">
        <v>2</v>
      </c>
      <c r="O28" s="23" t="s">
        <v>274</v>
      </c>
      <c r="P28" s="23" t="s">
        <v>277</v>
      </c>
      <c r="Q28" s="23" t="s">
        <v>278</v>
      </c>
      <c r="R28" s="48">
        <v>2882</v>
      </c>
      <c r="S28" s="48">
        <v>1854</v>
      </c>
      <c r="T28" s="23">
        <v>64.33</v>
      </c>
      <c r="U28" s="48">
        <v>1028</v>
      </c>
      <c r="V28" s="28">
        <v>35.67</v>
      </c>
      <c r="X28" s="97">
        <f t="shared" si="0"/>
        <v>18</v>
      </c>
      <c r="Y28" s="94">
        <v>12</v>
      </c>
      <c r="Z28" s="23" t="s">
        <v>261</v>
      </c>
      <c r="AA28" s="23" t="s">
        <v>264</v>
      </c>
      <c r="AB28" s="23" t="s">
        <v>265</v>
      </c>
      <c r="AC28" s="48">
        <v>4325</v>
      </c>
      <c r="AD28" s="48">
        <v>1611</v>
      </c>
      <c r="AE28" s="23">
        <v>37.25</v>
      </c>
      <c r="AF28" s="48">
        <v>2714</v>
      </c>
      <c r="AG28" s="28">
        <v>62.75</v>
      </c>
      <c r="AJ28" s="10"/>
    </row>
    <row r="29" spans="2:41" s="7" customFormat="1" ht="12.75" x14ac:dyDescent="0.2">
      <c r="B29" s="39">
        <v>19</v>
      </c>
      <c r="C29" s="94">
        <v>1</v>
      </c>
      <c r="D29" s="23" t="s">
        <v>443</v>
      </c>
      <c r="E29" s="23" t="s">
        <v>444</v>
      </c>
      <c r="F29" s="23" t="s">
        <v>445</v>
      </c>
      <c r="G29" s="48">
        <v>653</v>
      </c>
      <c r="H29" s="48">
        <v>369</v>
      </c>
      <c r="I29" s="23">
        <v>56.51</v>
      </c>
      <c r="J29" s="48">
        <v>284</v>
      </c>
      <c r="K29" s="28">
        <v>43.49</v>
      </c>
      <c r="M29" s="39">
        <v>19</v>
      </c>
      <c r="N29" s="94">
        <v>3</v>
      </c>
      <c r="O29" s="23" t="s">
        <v>274</v>
      </c>
      <c r="P29" s="23" t="s">
        <v>279</v>
      </c>
      <c r="Q29" s="23" t="s">
        <v>280</v>
      </c>
      <c r="R29" s="48">
        <v>1197</v>
      </c>
      <c r="S29" s="48">
        <v>741</v>
      </c>
      <c r="T29" s="23">
        <v>61.9</v>
      </c>
      <c r="U29" s="48">
        <v>456</v>
      </c>
      <c r="V29" s="28">
        <v>38.1</v>
      </c>
      <c r="X29" s="97">
        <f t="shared" si="0"/>
        <v>19</v>
      </c>
      <c r="Y29" s="94">
        <v>82</v>
      </c>
      <c r="Z29" s="23" t="s">
        <v>397</v>
      </c>
      <c r="AA29" s="23" t="s">
        <v>408</v>
      </c>
      <c r="AB29" s="23" t="s">
        <v>409</v>
      </c>
      <c r="AC29" s="48">
        <v>2435</v>
      </c>
      <c r="AD29" s="48">
        <v>911</v>
      </c>
      <c r="AE29" s="23">
        <v>37.409999999999997</v>
      </c>
      <c r="AF29" s="48">
        <v>1524</v>
      </c>
      <c r="AG29" s="28">
        <v>62.59</v>
      </c>
      <c r="AJ29" s="10"/>
    </row>
    <row r="30" spans="2:41" s="7" customFormat="1" ht="12.75" x14ac:dyDescent="0.2">
      <c r="B30" s="39">
        <v>20</v>
      </c>
      <c r="C30" s="94">
        <v>3</v>
      </c>
      <c r="D30" s="23" t="s">
        <v>325</v>
      </c>
      <c r="E30" s="23" t="s">
        <v>330</v>
      </c>
      <c r="F30" s="23" t="s">
        <v>331</v>
      </c>
      <c r="G30" s="48">
        <v>322</v>
      </c>
      <c r="H30" s="48">
        <v>166</v>
      </c>
      <c r="I30" s="23">
        <v>51.55</v>
      </c>
      <c r="J30" s="48">
        <v>156</v>
      </c>
      <c r="K30" s="28">
        <v>48.45</v>
      </c>
      <c r="M30" s="39">
        <v>20</v>
      </c>
      <c r="N30" s="94">
        <v>4</v>
      </c>
      <c r="O30" s="23" t="s">
        <v>274</v>
      </c>
      <c r="P30" s="23" t="s">
        <v>281</v>
      </c>
      <c r="Q30" s="23" t="s">
        <v>282</v>
      </c>
      <c r="R30" s="48">
        <v>1769</v>
      </c>
      <c r="S30" s="48">
        <v>920</v>
      </c>
      <c r="T30" s="23">
        <v>52.01</v>
      </c>
      <c r="U30" s="48">
        <v>849</v>
      </c>
      <c r="V30" s="28">
        <v>47.99</v>
      </c>
      <c r="X30" s="97">
        <f t="shared" si="0"/>
        <v>20</v>
      </c>
      <c r="Y30" s="94">
        <v>28</v>
      </c>
      <c r="Z30" s="23" t="s">
        <v>274</v>
      </c>
      <c r="AA30" s="23" t="s">
        <v>297</v>
      </c>
      <c r="AB30" s="23" t="s">
        <v>298</v>
      </c>
      <c r="AC30" s="48">
        <v>943</v>
      </c>
      <c r="AD30" s="48">
        <v>353</v>
      </c>
      <c r="AE30" s="23">
        <v>37.43</v>
      </c>
      <c r="AF30" s="48">
        <v>590</v>
      </c>
      <c r="AG30" s="28">
        <v>62.57</v>
      </c>
      <c r="AJ30" s="10"/>
    </row>
    <row r="31" spans="2:41" s="7" customFormat="1" ht="12.75" x14ac:dyDescent="0.2">
      <c r="B31" s="39">
        <v>21</v>
      </c>
      <c r="C31" s="94">
        <v>4</v>
      </c>
      <c r="D31" s="23" t="s">
        <v>325</v>
      </c>
      <c r="E31" s="23" t="s">
        <v>332</v>
      </c>
      <c r="F31" s="23" t="s">
        <v>333</v>
      </c>
      <c r="G31" s="48">
        <v>1931</v>
      </c>
      <c r="H31" s="48">
        <v>821</v>
      </c>
      <c r="I31" s="23">
        <v>42.52</v>
      </c>
      <c r="J31" s="48">
        <v>1110</v>
      </c>
      <c r="K31" s="28">
        <v>57.48</v>
      </c>
      <c r="M31" s="39">
        <v>21</v>
      </c>
      <c r="N31" s="94">
        <v>5</v>
      </c>
      <c r="O31" s="23" t="s">
        <v>274</v>
      </c>
      <c r="P31" s="23" t="s">
        <v>283</v>
      </c>
      <c r="Q31" s="23" t="s">
        <v>284</v>
      </c>
      <c r="R31" s="48">
        <v>1264</v>
      </c>
      <c r="S31" s="48">
        <v>768</v>
      </c>
      <c r="T31" s="23">
        <v>60.76</v>
      </c>
      <c r="U31" s="48">
        <v>496</v>
      </c>
      <c r="V31" s="28">
        <v>39.24</v>
      </c>
      <c r="X31" s="97">
        <f t="shared" si="0"/>
        <v>21</v>
      </c>
      <c r="Y31" s="94">
        <v>16</v>
      </c>
      <c r="Z31" s="23" t="s">
        <v>261</v>
      </c>
      <c r="AA31" s="23" t="s">
        <v>272</v>
      </c>
      <c r="AB31" s="23" t="s">
        <v>273</v>
      </c>
      <c r="AC31" s="48">
        <v>432</v>
      </c>
      <c r="AD31" s="48">
        <v>163</v>
      </c>
      <c r="AE31" s="23">
        <v>37.729999999999997</v>
      </c>
      <c r="AF31" s="48">
        <v>269</v>
      </c>
      <c r="AG31" s="28">
        <v>62.27</v>
      </c>
      <c r="AJ31" s="10"/>
    </row>
    <row r="32" spans="2:41" s="7" customFormat="1" ht="12.75" x14ac:dyDescent="0.2">
      <c r="B32" s="39">
        <v>22</v>
      </c>
      <c r="C32" s="94">
        <v>5</v>
      </c>
      <c r="D32" s="23" t="s">
        <v>325</v>
      </c>
      <c r="E32" s="23" t="s">
        <v>334</v>
      </c>
      <c r="F32" s="23" t="s">
        <v>335</v>
      </c>
      <c r="G32" s="48">
        <v>1234</v>
      </c>
      <c r="H32" s="48">
        <v>591</v>
      </c>
      <c r="I32" s="23">
        <v>47.89</v>
      </c>
      <c r="J32" s="48">
        <v>643</v>
      </c>
      <c r="K32" s="28">
        <v>52.11</v>
      </c>
      <c r="M32" s="39">
        <v>22</v>
      </c>
      <c r="N32" s="94">
        <v>6</v>
      </c>
      <c r="O32" s="23" t="s">
        <v>274</v>
      </c>
      <c r="P32" s="23" t="s">
        <v>285</v>
      </c>
      <c r="Q32" s="23" t="s">
        <v>286</v>
      </c>
      <c r="R32" s="48">
        <v>1105</v>
      </c>
      <c r="S32" s="48">
        <v>752</v>
      </c>
      <c r="T32" s="23">
        <v>68.05</v>
      </c>
      <c r="U32" s="48">
        <v>353</v>
      </c>
      <c r="V32" s="28">
        <v>31.95</v>
      </c>
      <c r="X32" s="97">
        <f t="shared" si="0"/>
        <v>22</v>
      </c>
      <c r="Y32" s="94">
        <v>61</v>
      </c>
      <c r="Z32" s="23" t="s">
        <v>325</v>
      </c>
      <c r="AA32" s="23" t="s">
        <v>364</v>
      </c>
      <c r="AB32" s="23" t="s">
        <v>365</v>
      </c>
      <c r="AC32" s="48">
        <v>1206</v>
      </c>
      <c r="AD32" s="48">
        <v>481</v>
      </c>
      <c r="AE32" s="23">
        <v>39.880000000000003</v>
      </c>
      <c r="AF32" s="48">
        <v>725</v>
      </c>
      <c r="AG32" s="28">
        <v>60.12</v>
      </c>
      <c r="AJ32" s="10"/>
    </row>
    <row r="33" spans="2:36" s="7" customFormat="1" ht="12.75" x14ac:dyDescent="0.2">
      <c r="B33" s="39">
        <v>23</v>
      </c>
      <c r="C33" s="94">
        <v>2</v>
      </c>
      <c r="D33" s="23" t="s">
        <v>443</v>
      </c>
      <c r="E33" s="23" t="s">
        <v>446</v>
      </c>
      <c r="F33" s="23" t="s">
        <v>447</v>
      </c>
      <c r="G33" s="48">
        <v>1100</v>
      </c>
      <c r="H33" s="48">
        <v>593</v>
      </c>
      <c r="I33" s="23">
        <v>53.91</v>
      </c>
      <c r="J33" s="48">
        <v>507</v>
      </c>
      <c r="K33" s="28">
        <v>46.09</v>
      </c>
      <c r="M33" s="39">
        <v>23</v>
      </c>
      <c r="N33" s="94">
        <v>7</v>
      </c>
      <c r="O33" s="23" t="s">
        <v>274</v>
      </c>
      <c r="P33" s="23" t="s">
        <v>287</v>
      </c>
      <c r="Q33" s="23" t="s">
        <v>288</v>
      </c>
      <c r="R33" s="48">
        <v>674</v>
      </c>
      <c r="S33" s="48">
        <v>353</v>
      </c>
      <c r="T33" s="23">
        <v>52.37</v>
      </c>
      <c r="U33" s="48">
        <v>321</v>
      </c>
      <c r="V33" s="28">
        <v>47.63</v>
      </c>
      <c r="X33" s="97">
        <f t="shared" si="0"/>
        <v>23</v>
      </c>
      <c r="Y33" s="94">
        <v>58</v>
      </c>
      <c r="Z33" s="23" t="s">
        <v>325</v>
      </c>
      <c r="AA33" s="23" t="s">
        <v>358</v>
      </c>
      <c r="AB33" s="23" t="s">
        <v>359</v>
      </c>
      <c r="AC33" s="48">
        <v>2235</v>
      </c>
      <c r="AD33" s="48">
        <v>911</v>
      </c>
      <c r="AE33" s="23">
        <v>40.76</v>
      </c>
      <c r="AF33" s="48">
        <v>1324</v>
      </c>
      <c r="AG33" s="28">
        <v>59.24</v>
      </c>
      <c r="AJ33" s="10"/>
    </row>
    <row r="34" spans="2:36" s="7" customFormat="1" ht="12.75" x14ac:dyDescent="0.2">
      <c r="B34" s="39">
        <v>24</v>
      </c>
      <c r="C34" s="94">
        <v>3</v>
      </c>
      <c r="D34" s="23" t="s">
        <v>443</v>
      </c>
      <c r="E34" s="23" t="s">
        <v>448</v>
      </c>
      <c r="F34" s="23" t="s">
        <v>449</v>
      </c>
      <c r="G34" s="48">
        <v>539</v>
      </c>
      <c r="H34" s="48">
        <v>288</v>
      </c>
      <c r="I34" s="23">
        <v>53.43</v>
      </c>
      <c r="J34" s="48">
        <v>251</v>
      </c>
      <c r="K34" s="28">
        <v>46.57</v>
      </c>
      <c r="M34" s="39">
        <v>24</v>
      </c>
      <c r="N34" s="94">
        <v>8</v>
      </c>
      <c r="O34" s="23" t="s">
        <v>274</v>
      </c>
      <c r="P34" s="23" t="s">
        <v>289</v>
      </c>
      <c r="Q34" s="23" t="s">
        <v>290</v>
      </c>
      <c r="R34" s="48">
        <v>1372</v>
      </c>
      <c r="S34" s="48">
        <v>772</v>
      </c>
      <c r="T34" s="23">
        <v>56.27</v>
      </c>
      <c r="U34" s="48">
        <v>600</v>
      </c>
      <c r="V34" s="28">
        <v>43.73</v>
      </c>
      <c r="X34" s="97">
        <f t="shared" si="0"/>
        <v>24</v>
      </c>
      <c r="Y34" s="94">
        <v>76</v>
      </c>
      <c r="Z34" s="23" t="s">
        <v>378</v>
      </c>
      <c r="AA34" s="23" t="s">
        <v>395</v>
      </c>
      <c r="AB34" s="23" t="s">
        <v>396</v>
      </c>
      <c r="AC34" s="48">
        <v>1605</v>
      </c>
      <c r="AD34" s="48">
        <v>673</v>
      </c>
      <c r="AE34" s="23">
        <v>41.93</v>
      </c>
      <c r="AF34" s="48">
        <v>932</v>
      </c>
      <c r="AG34" s="28">
        <v>58.07</v>
      </c>
      <c r="AJ34" s="10"/>
    </row>
    <row r="35" spans="2:36" s="7" customFormat="1" ht="12.75" x14ac:dyDescent="0.2">
      <c r="B35" s="39">
        <v>25</v>
      </c>
      <c r="C35" s="94">
        <v>6</v>
      </c>
      <c r="D35" s="23" t="s">
        <v>325</v>
      </c>
      <c r="E35" s="23" t="s">
        <v>336</v>
      </c>
      <c r="F35" s="23" t="s">
        <v>337</v>
      </c>
      <c r="G35" s="48">
        <v>2583</v>
      </c>
      <c r="H35" s="48">
        <v>1107</v>
      </c>
      <c r="I35" s="23">
        <v>42.86</v>
      </c>
      <c r="J35" s="48">
        <v>1476</v>
      </c>
      <c r="K35" s="28">
        <v>57.14</v>
      </c>
      <c r="M35" s="39">
        <v>25</v>
      </c>
      <c r="N35" s="94">
        <v>9</v>
      </c>
      <c r="O35" s="23" t="s">
        <v>274</v>
      </c>
      <c r="P35" s="23" t="s">
        <v>291</v>
      </c>
      <c r="Q35" s="23" t="s">
        <v>292</v>
      </c>
      <c r="R35" s="48">
        <v>1563</v>
      </c>
      <c r="S35" s="48">
        <v>727</v>
      </c>
      <c r="T35" s="23">
        <v>46.51</v>
      </c>
      <c r="U35" s="48">
        <v>836</v>
      </c>
      <c r="V35" s="28">
        <v>53.49</v>
      </c>
      <c r="X35" s="97">
        <f t="shared" si="0"/>
        <v>25</v>
      </c>
      <c r="Y35" s="94">
        <v>37</v>
      </c>
      <c r="Z35" s="23" t="s">
        <v>274</v>
      </c>
      <c r="AA35" s="23" t="s">
        <v>315</v>
      </c>
      <c r="AB35" s="23" t="s">
        <v>316</v>
      </c>
      <c r="AC35" s="48">
        <v>438</v>
      </c>
      <c r="AD35" s="48">
        <v>185</v>
      </c>
      <c r="AE35" s="23">
        <v>42.24</v>
      </c>
      <c r="AF35" s="48">
        <v>253</v>
      </c>
      <c r="AG35" s="28">
        <v>57.76</v>
      </c>
      <c r="AJ35" s="10"/>
    </row>
    <row r="36" spans="2:36" s="7" customFormat="1" ht="12.75" x14ac:dyDescent="0.2">
      <c r="B36" s="39">
        <v>26</v>
      </c>
      <c r="C36" s="94">
        <v>7</v>
      </c>
      <c r="D36" s="23" t="s">
        <v>325</v>
      </c>
      <c r="E36" s="23" t="s">
        <v>338</v>
      </c>
      <c r="F36" s="23" t="s">
        <v>339</v>
      </c>
      <c r="G36" s="48">
        <v>1786</v>
      </c>
      <c r="H36" s="48">
        <v>833</v>
      </c>
      <c r="I36" s="23">
        <v>46.64</v>
      </c>
      <c r="J36" s="48">
        <v>953</v>
      </c>
      <c r="K36" s="28">
        <v>53.36</v>
      </c>
      <c r="M36" s="39">
        <v>26</v>
      </c>
      <c r="N36" s="94">
        <v>10</v>
      </c>
      <c r="O36" s="23" t="s">
        <v>274</v>
      </c>
      <c r="P36" s="23" t="s">
        <v>293</v>
      </c>
      <c r="Q36" s="23" t="s">
        <v>294</v>
      </c>
      <c r="R36" s="48">
        <v>777</v>
      </c>
      <c r="S36" s="48">
        <v>415</v>
      </c>
      <c r="T36" s="23">
        <v>53.41</v>
      </c>
      <c r="U36" s="48">
        <v>362</v>
      </c>
      <c r="V36" s="28">
        <v>46.59</v>
      </c>
      <c r="X36" s="97">
        <f t="shared" si="0"/>
        <v>26</v>
      </c>
      <c r="Y36" s="94">
        <v>45</v>
      </c>
      <c r="Z36" s="23" t="s">
        <v>325</v>
      </c>
      <c r="AA36" s="23" t="s">
        <v>332</v>
      </c>
      <c r="AB36" s="23" t="s">
        <v>333</v>
      </c>
      <c r="AC36" s="48">
        <v>1931</v>
      </c>
      <c r="AD36" s="48">
        <v>821</v>
      </c>
      <c r="AE36" s="23">
        <v>42.52</v>
      </c>
      <c r="AF36" s="48">
        <v>1110</v>
      </c>
      <c r="AG36" s="28">
        <v>57.48</v>
      </c>
      <c r="AJ36" s="10"/>
    </row>
    <row r="37" spans="2:36" s="7" customFormat="1" ht="12.75" x14ac:dyDescent="0.2">
      <c r="B37" s="39">
        <v>27</v>
      </c>
      <c r="C37" s="94">
        <v>4</v>
      </c>
      <c r="D37" s="23" t="s">
        <v>443</v>
      </c>
      <c r="E37" s="23" t="s">
        <v>450</v>
      </c>
      <c r="F37" s="23" t="s">
        <v>451</v>
      </c>
      <c r="G37" s="48">
        <v>1559</v>
      </c>
      <c r="H37" s="48">
        <v>829</v>
      </c>
      <c r="I37" s="23">
        <v>53.18</v>
      </c>
      <c r="J37" s="48">
        <v>730</v>
      </c>
      <c r="K37" s="28">
        <v>46.82</v>
      </c>
      <c r="M37" s="39">
        <v>27</v>
      </c>
      <c r="N37" s="94">
        <v>11</v>
      </c>
      <c r="O37" s="23" t="s">
        <v>274</v>
      </c>
      <c r="P37" s="23" t="s">
        <v>295</v>
      </c>
      <c r="Q37" s="23" t="s">
        <v>296</v>
      </c>
      <c r="R37" s="48">
        <v>892</v>
      </c>
      <c r="S37" s="48">
        <v>461</v>
      </c>
      <c r="T37" s="23">
        <v>51.68</v>
      </c>
      <c r="U37" s="48">
        <v>431</v>
      </c>
      <c r="V37" s="28">
        <v>48.32</v>
      </c>
      <c r="X37" s="97">
        <f t="shared" si="0"/>
        <v>27</v>
      </c>
      <c r="Y37" s="94">
        <v>47</v>
      </c>
      <c r="Z37" s="23" t="s">
        <v>325</v>
      </c>
      <c r="AA37" s="23" t="s">
        <v>336</v>
      </c>
      <c r="AB37" s="23" t="s">
        <v>337</v>
      </c>
      <c r="AC37" s="48">
        <v>2583</v>
      </c>
      <c r="AD37" s="48">
        <v>1107</v>
      </c>
      <c r="AE37" s="23">
        <v>42.86</v>
      </c>
      <c r="AF37" s="48">
        <v>1476</v>
      </c>
      <c r="AG37" s="28">
        <v>57.14</v>
      </c>
      <c r="AJ37" s="10"/>
    </row>
    <row r="38" spans="2:36" s="7" customFormat="1" ht="12.75" x14ac:dyDescent="0.2">
      <c r="B38" s="39">
        <v>28</v>
      </c>
      <c r="C38" s="94">
        <v>5</v>
      </c>
      <c r="D38" s="23" t="s">
        <v>443</v>
      </c>
      <c r="E38" s="23" t="s">
        <v>452</v>
      </c>
      <c r="F38" s="23" t="s">
        <v>453</v>
      </c>
      <c r="G38" s="48">
        <v>754</v>
      </c>
      <c r="H38" s="48">
        <v>425</v>
      </c>
      <c r="I38" s="23">
        <v>56.37</v>
      </c>
      <c r="J38" s="48">
        <v>329</v>
      </c>
      <c r="K38" s="28">
        <v>43.63</v>
      </c>
      <c r="M38" s="39">
        <v>28</v>
      </c>
      <c r="N38" s="94">
        <v>12</v>
      </c>
      <c r="O38" s="23" t="s">
        <v>274</v>
      </c>
      <c r="P38" s="23" t="s">
        <v>297</v>
      </c>
      <c r="Q38" s="23" t="s">
        <v>298</v>
      </c>
      <c r="R38" s="48">
        <v>943</v>
      </c>
      <c r="S38" s="48">
        <v>353</v>
      </c>
      <c r="T38" s="23">
        <v>37.43</v>
      </c>
      <c r="U38" s="48">
        <v>590</v>
      </c>
      <c r="V38" s="28">
        <v>62.57</v>
      </c>
      <c r="X38" s="97">
        <f t="shared" si="0"/>
        <v>28</v>
      </c>
      <c r="Y38" s="94">
        <v>34</v>
      </c>
      <c r="Z38" s="23" t="s">
        <v>274</v>
      </c>
      <c r="AA38" s="23" t="s">
        <v>309</v>
      </c>
      <c r="AB38" s="23" t="s">
        <v>310</v>
      </c>
      <c r="AC38" s="48">
        <v>796</v>
      </c>
      <c r="AD38" s="48">
        <v>349</v>
      </c>
      <c r="AE38" s="23">
        <v>43.84</v>
      </c>
      <c r="AF38" s="48">
        <v>447</v>
      </c>
      <c r="AG38" s="28">
        <v>56.16</v>
      </c>
      <c r="AJ38" s="10"/>
    </row>
    <row r="39" spans="2:36" s="7" customFormat="1" ht="12.75" x14ac:dyDescent="0.2">
      <c r="B39" s="39">
        <v>29</v>
      </c>
      <c r="C39" s="94">
        <v>8</v>
      </c>
      <c r="D39" s="23" t="s">
        <v>325</v>
      </c>
      <c r="E39" s="23" t="s">
        <v>340</v>
      </c>
      <c r="F39" s="23" t="s">
        <v>341</v>
      </c>
      <c r="G39" s="48">
        <v>2853</v>
      </c>
      <c r="H39" s="48">
        <v>1324</v>
      </c>
      <c r="I39" s="23">
        <v>46.41</v>
      </c>
      <c r="J39" s="48">
        <v>1529</v>
      </c>
      <c r="K39" s="28">
        <v>53.59</v>
      </c>
      <c r="M39" s="39">
        <v>29</v>
      </c>
      <c r="N39" s="94">
        <v>13</v>
      </c>
      <c r="O39" s="23" t="s">
        <v>274</v>
      </c>
      <c r="P39" s="23" t="s">
        <v>299</v>
      </c>
      <c r="Q39" s="23" t="s">
        <v>300</v>
      </c>
      <c r="R39" s="48">
        <v>493</v>
      </c>
      <c r="S39" s="48">
        <v>249</v>
      </c>
      <c r="T39" s="23">
        <v>50.51</v>
      </c>
      <c r="U39" s="48">
        <v>244</v>
      </c>
      <c r="V39" s="28">
        <v>49.49</v>
      </c>
      <c r="X39" s="97">
        <f t="shared" si="0"/>
        <v>29</v>
      </c>
      <c r="Y39" s="94">
        <v>64</v>
      </c>
      <c r="Z39" s="23" t="s">
        <v>325</v>
      </c>
      <c r="AA39" s="23" t="s">
        <v>370</v>
      </c>
      <c r="AB39" s="23" t="s">
        <v>371</v>
      </c>
      <c r="AC39" s="48">
        <v>1385</v>
      </c>
      <c r="AD39" s="48">
        <v>611</v>
      </c>
      <c r="AE39" s="23">
        <v>44.12</v>
      </c>
      <c r="AF39" s="48">
        <v>774</v>
      </c>
      <c r="AG39" s="28">
        <v>55.88</v>
      </c>
      <c r="AJ39" s="10"/>
    </row>
    <row r="40" spans="2:36" s="7" customFormat="1" ht="12.75" x14ac:dyDescent="0.2">
      <c r="B40" s="39">
        <v>30</v>
      </c>
      <c r="C40" s="94">
        <v>9</v>
      </c>
      <c r="D40" s="23" t="s">
        <v>325</v>
      </c>
      <c r="E40" s="23" t="s">
        <v>342</v>
      </c>
      <c r="F40" s="23" t="s">
        <v>343</v>
      </c>
      <c r="G40" s="48">
        <v>2126</v>
      </c>
      <c r="H40" s="48">
        <v>1130</v>
      </c>
      <c r="I40" s="23">
        <v>53.15</v>
      </c>
      <c r="J40" s="48">
        <v>996</v>
      </c>
      <c r="K40" s="28">
        <v>46.85</v>
      </c>
      <c r="M40" s="39">
        <v>30</v>
      </c>
      <c r="N40" s="94">
        <v>14</v>
      </c>
      <c r="O40" s="23" t="s">
        <v>274</v>
      </c>
      <c r="P40" s="23" t="s">
        <v>301</v>
      </c>
      <c r="Q40" s="23" t="s">
        <v>302</v>
      </c>
      <c r="R40" s="48">
        <v>340</v>
      </c>
      <c r="S40" s="48">
        <v>174</v>
      </c>
      <c r="T40" s="23">
        <v>51.18</v>
      </c>
      <c r="U40" s="48">
        <v>166</v>
      </c>
      <c r="V40" s="28">
        <v>48.82</v>
      </c>
      <c r="X40" s="97">
        <f t="shared" si="0"/>
        <v>30</v>
      </c>
      <c r="Y40" s="94">
        <v>13</v>
      </c>
      <c r="Z40" s="23" t="s">
        <v>261</v>
      </c>
      <c r="AA40" s="23" t="s">
        <v>266</v>
      </c>
      <c r="AB40" s="23" t="s">
        <v>267</v>
      </c>
      <c r="AC40" s="48">
        <v>1478</v>
      </c>
      <c r="AD40" s="48">
        <v>660</v>
      </c>
      <c r="AE40" s="23">
        <v>44.65</v>
      </c>
      <c r="AF40" s="48">
        <v>818</v>
      </c>
      <c r="AG40" s="28">
        <v>55.35</v>
      </c>
      <c r="AJ40" s="10"/>
    </row>
    <row r="41" spans="2:36" s="7" customFormat="1" ht="12.75" x14ac:dyDescent="0.2">
      <c r="B41" s="39">
        <v>31</v>
      </c>
      <c r="C41" s="94">
        <v>6</v>
      </c>
      <c r="D41" s="23" t="s">
        <v>443</v>
      </c>
      <c r="E41" s="23" t="s">
        <v>454</v>
      </c>
      <c r="F41" s="23" t="s">
        <v>455</v>
      </c>
      <c r="G41" s="48">
        <v>1761</v>
      </c>
      <c r="H41" s="48">
        <v>1011</v>
      </c>
      <c r="I41" s="23">
        <v>57.41</v>
      </c>
      <c r="J41" s="48">
        <v>750</v>
      </c>
      <c r="K41" s="28">
        <v>42.59</v>
      </c>
      <c r="M41" s="39">
        <v>31</v>
      </c>
      <c r="N41" s="94">
        <v>15</v>
      </c>
      <c r="O41" s="23" t="s">
        <v>274</v>
      </c>
      <c r="P41" s="23" t="s">
        <v>303</v>
      </c>
      <c r="Q41" s="23" t="s">
        <v>304</v>
      </c>
      <c r="R41" s="48">
        <v>643</v>
      </c>
      <c r="S41" s="48">
        <v>331</v>
      </c>
      <c r="T41" s="23">
        <v>51.48</v>
      </c>
      <c r="U41" s="48">
        <v>312</v>
      </c>
      <c r="V41" s="28">
        <v>48.52</v>
      </c>
      <c r="X41" s="97">
        <f t="shared" si="0"/>
        <v>31</v>
      </c>
      <c r="Y41" s="94">
        <v>39</v>
      </c>
      <c r="Z41" s="23" t="s">
        <v>274</v>
      </c>
      <c r="AA41" s="23" t="s">
        <v>319</v>
      </c>
      <c r="AB41" s="23" t="s">
        <v>320</v>
      </c>
      <c r="AC41" s="48">
        <v>489</v>
      </c>
      <c r="AD41" s="48">
        <v>222</v>
      </c>
      <c r="AE41" s="23">
        <v>45.4</v>
      </c>
      <c r="AF41" s="48">
        <v>267</v>
      </c>
      <c r="AG41" s="28">
        <v>54.6</v>
      </c>
      <c r="AJ41" s="10"/>
    </row>
    <row r="42" spans="2:36" s="7" customFormat="1" ht="12.75" x14ac:dyDescent="0.2">
      <c r="B42" s="39">
        <v>32</v>
      </c>
      <c r="C42" s="94">
        <v>7</v>
      </c>
      <c r="D42" s="23" t="s">
        <v>443</v>
      </c>
      <c r="E42" s="23" t="s">
        <v>456</v>
      </c>
      <c r="F42" s="23" t="s">
        <v>457</v>
      </c>
      <c r="G42" s="48">
        <v>733</v>
      </c>
      <c r="H42" s="48">
        <v>439</v>
      </c>
      <c r="I42" s="23">
        <v>59.89</v>
      </c>
      <c r="J42" s="48">
        <v>294</v>
      </c>
      <c r="K42" s="28">
        <v>40.11</v>
      </c>
      <c r="M42" s="39">
        <v>32</v>
      </c>
      <c r="N42" s="94">
        <v>16</v>
      </c>
      <c r="O42" s="23" t="s">
        <v>274</v>
      </c>
      <c r="P42" s="23" t="s">
        <v>305</v>
      </c>
      <c r="Q42" s="23" t="s">
        <v>306</v>
      </c>
      <c r="R42" s="48">
        <v>637</v>
      </c>
      <c r="S42" s="48">
        <v>308</v>
      </c>
      <c r="T42" s="23">
        <v>48.35</v>
      </c>
      <c r="U42" s="48">
        <v>329</v>
      </c>
      <c r="V42" s="28">
        <v>51.65</v>
      </c>
      <c r="X42" s="97">
        <f t="shared" si="0"/>
        <v>32</v>
      </c>
      <c r="Y42" s="94">
        <v>67</v>
      </c>
      <c r="Z42" s="23" t="s">
        <v>325</v>
      </c>
      <c r="AA42" s="23" t="s">
        <v>376</v>
      </c>
      <c r="AB42" s="23" t="s">
        <v>377</v>
      </c>
      <c r="AC42" s="48">
        <v>528</v>
      </c>
      <c r="AD42" s="48">
        <v>240</v>
      </c>
      <c r="AE42" s="23">
        <v>45.45</v>
      </c>
      <c r="AF42" s="48">
        <v>288</v>
      </c>
      <c r="AG42" s="28">
        <v>54.55</v>
      </c>
      <c r="AJ42" s="10"/>
    </row>
    <row r="43" spans="2:36" s="7" customFormat="1" ht="12.75" x14ac:dyDescent="0.2">
      <c r="B43" s="39">
        <v>33</v>
      </c>
      <c r="C43" s="94">
        <v>5</v>
      </c>
      <c r="D43" s="23" t="s">
        <v>472</v>
      </c>
      <c r="E43" s="23" t="s">
        <v>481</v>
      </c>
      <c r="F43" s="23" t="s">
        <v>482</v>
      </c>
      <c r="G43" s="48">
        <v>566</v>
      </c>
      <c r="H43" s="48">
        <v>394</v>
      </c>
      <c r="I43" s="23">
        <v>69.61</v>
      </c>
      <c r="J43" s="48">
        <v>172</v>
      </c>
      <c r="K43" s="28">
        <v>30.39</v>
      </c>
      <c r="M43" s="39">
        <v>33</v>
      </c>
      <c r="N43" s="94">
        <v>17</v>
      </c>
      <c r="O43" s="23" t="s">
        <v>274</v>
      </c>
      <c r="P43" s="23" t="s">
        <v>307</v>
      </c>
      <c r="Q43" s="23" t="s">
        <v>308</v>
      </c>
      <c r="R43" s="48">
        <v>764</v>
      </c>
      <c r="S43" s="48">
        <v>384</v>
      </c>
      <c r="T43" s="23">
        <v>50.26</v>
      </c>
      <c r="U43" s="48">
        <v>380</v>
      </c>
      <c r="V43" s="28">
        <v>49.74</v>
      </c>
      <c r="X43" s="97">
        <f t="shared" si="0"/>
        <v>33</v>
      </c>
      <c r="Y43" s="94">
        <v>56</v>
      </c>
      <c r="Z43" s="23" t="s">
        <v>325</v>
      </c>
      <c r="AA43" s="23" t="s">
        <v>354</v>
      </c>
      <c r="AB43" s="23" t="s">
        <v>355</v>
      </c>
      <c r="AC43" s="48">
        <v>1076</v>
      </c>
      <c r="AD43" s="48">
        <v>490</v>
      </c>
      <c r="AE43" s="23">
        <v>45.54</v>
      </c>
      <c r="AF43" s="48">
        <v>586</v>
      </c>
      <c r="AG43" s="28">
        <v>54.46</v>
      </c>
      <c r="AJ43" s="10"/>
    </row>
    <row r="44" spans="2:36" s="7" customFormat="1" ht="12.75" x14ac:dyDescent="0.2">
      <c r="B44" s="39">
        <v>34</v>
      </c>
      <c r="C44" s="94">
        <v>6</v>
      </c>
      <c r="D44" s="23" t="s">
        <v>472</v>
      </c>
      <c r="E44" s="23" t="s">
        <v>483</v>
      </c>
      <c r="F44" s="23" t="s">
        <v>484</v>
      </c>
      <c r="G44" s="48">
        <v>312</v>
      </c>
      <c r="H44" s="48">
        <v>191</v>
      </c>
      <c r="I44" s="23">
        <v>61.22</v>
      </c>
      <c r="J44" s="48">
        <v>121</v>
      </c>
      <c r="K44" s="28">
        <v>38.78</v>
      </c>
      <c r="M44" s="39">
        <v>34</v>
      </c>
      <c r="N44" s="94">
        <v>18</v>
      </c>
      <c r="O44" s="23" t="s">
        <v>274</v>
      </c>
      <c r="P44" s="23" t="s">
        <v>309</v>
      </c>
      <c r="Q44" s="23" t="s">
        <v>310</v>
      </c>
      <c r="R44" s="48">
        <v>796</v>
      </c>
      <c r="S44" s="48">
        <v>349</v>
      </c>
      <c r="T44" s="23">
        <v>43.84</v>
      </c>
      <c r="U44" s="48">
        <v>447</v>
      </c>
      <c r="V44" s="28">
        <v>56.16</v>
      </c>
      <c r="X44" s="97">
        <f t="shared" si="0"/>
        <v>34</v>
      </c>
      <c r="Y44" s="94">
        <v>7</v>
      </c>
      <c r="Z44" s="23" t="s">
        <v>239</v>
      </c>
      <c r="AA44" s="23" t="s">
        <v>252</v>
      </c>
      <c r="AB44" s="23" t="s">
        <v>253</v>
      </c>
      <c r="AC44" s="48">
        <v>581</v>
      </c>
      <c r="AD44" s="48">
        <v>266</v>
      </c>
      <c r="AE44" s="23">
        <v>45.78</v>
      </c>
      <c r="AF44" s="48">
        <v>315</v>
      </c>
      <c r="AG44" s="28">
        <v>54.22</v>
      </c>
      <c r="AJ44" s="10"/>
    </row>
    <row r="45" spans="2:36" s="7" customFormat="1" ht="12.75" x14ac:dyDescent="0.2">
      <c r="B45" s="39">
        <v>35</v>
      </c>
      <c r="C45" s="94">
        <v>7</v>
      </c>
      <c r="D45" s="23" t="s">
        <v>472</v>
      </c>
      <c r="E45" s="23" t="s">
        <v>485</v>
      </c>
      <c r="F45" s="23" t="s">
        <v>486</v>
      </c>
      <c r="G45" s="48">
        <v>378</v>
      </c>
      <c r="H45" s="48">
        <v>252</v>
      </c>
      <c r="I45" s="23">
        <v>66.67</v>
      </c>
      <c r="J45" s="48">
        <v>126</v>
      </c>
      <c r="K45" s="28">
        <v>33.33</v>
      </c>
      <c r="M45" s="39">
        <v>35</v>
      </c>
      <c r="N45" s="94">
        <v>19</v>
      </c>
      <c r="O45" s="23" t="s">
        <v>274</v>
      </c>
      <c r="P45" s="23" t="s">
        <v>311</v>
      </c>
      <c r="Q45" s="23" t="s">
        <v>312</v>
      </c>
      <c r="R45" s="48">
        <v>364</v>
      </c>
      <c r="S45" s="48">
        <v>175</v>
      </c>
      <c r="T45" s="23">
        <v>48.08</v>
      </c>
      <c r="U45" s="48">
        <v>189</v>
      </c>
      <c r="V45" s="28">
        <v>51.92</v>
      </c>
      <c r="X45" s="97">
        <f t="shared" si="0"/>
        <v>35</v>
      </c>
      <c r="Y45" s="94">
        <v>83</v>
      </c>
      <c r="Z45" s="23" t="s">
        <v>410</v>
      </c>
      <c r="AA45" s="23" t="s">
        <v>411</v>
      </c>
      <c r="AB45" s="23" t="s">
        <v>412</v>
      </c>
      <c r="AC45" s="48">
        <v>862</v>
      </c>
      <c r="AD45" s="48">
        <v>395</v>
      </c>
      <c r="AE45" s="23">
        <v>45.82</v>
      </c>
      <c r="AF45" s="48">
        <v>467</v>
      </c>
      <c r="AG45" s="28">
        <v>54.18</v>
      </c>
      <c r="AJ45" s="10"/>
    </row>
    <row r="46" spans="2:36" s="7" customFormat="1" ht="12.75" x14ac:dyDescent="0.2">
      <c r="B46" s="39">
        <v>36</v>
      </c>
      <c r="C46" s="94">
        <v>8</v>
      </c>
      <c r="D46" s="23" t="s">
        <v>472</v>
      </c>
      <c r="E46" s="23" t="s">
        <v>487</v>
      </c>
      <c r="F46" s="23" t="s">
        <v>488</v>
      </c>
      <c r="G46" s="48">
        <v>192</v>
      </c>
      <c r="H46" s="48">
        <v>133</v>
      </c>
      <c r="I46" s="23">
        <v>69.27</v>
      </c>
      <c r="J46" s="48">
        <v>59</v>
      </c>
      <c r="K46" s="28">
        <v>30.73</v>
      </c>
      <c r="M46" s="39">
        <v>36</v>
      </c>
      <c r="N46" s="94">
        <v>20</v>
      </c>
      <c r="O46" s="23" t="s">
        <v>274</v>
      </c>
      <c r="P46" s="23" t="s">
        <v>313</v>
      </c>
      <c r="Q46" s="23" t="s">
        <v>314</v>
      </c>
      <c r="R46" s="48">
        <v>462</v>
      </c>
      <c r="S46" s="48">
        <v>229</v>
      </c>
      <c r="T46" s="23">
        <v>49.57</v>
      </c>
      <c r="U46" s="48">
        <v>233</v>
      </c>
      <c r="V46" s="28">
        <v>50.43</v>
      </c>
      <c r="X46" s="97">
        <f t="shared" si="0"/>
        <v>36</v>
      </c>
      <c r="Y46" s="94">
        <v>53</v>
      </c>
      <c r="Z46" s="23" t="s">
        <v>325</v>
      </c>
      <c r="AA46" s="23" t="s">
        <v>348</v>
      </c>
      <c r="AB46" s="23" t="s">
        <v>349</v>
      </c>
      <c r="AC46" s="48">
        <v>753</v>
      </c>
      <c r="AD46" s="48">
        <v>349</v>
      </c>
      <c r="AE46" s="23">
        <v>46.35</v>
      </c>
      <c r="AF46" s="48">
        <v>404</v>
      </c>
      <c r="AG46" s="28">
        <v>53.65</v>
      </c>
      <c r="AJ46" s="10"/>
    </row>
    <row r="47" spans="2:36" s="7" customFormat="1" ht="12.75" x14ac:dyDescent="0.2">
      <c r="B47" s="39">
        <v>37</v>
      </c>
      <c r="C47" s="94">
        <v>2</v>
      </c>
      <c r="D47" s="23" t="s">
        <v>261</v>
      </c>
      <c r="E47" s="23" t="s">
        <v>264</v>
      </c>
      <c r="F47" s="23" t="s">
        <v>265</v>
      </c>
      <c r="G47" s="48">
        <v>4325</v>
      </c>
      <c r="H47" s="48">
        <v>1611</v>
      </c>
      <c r="I47" s="23">
        <v>37.25</v>
      </c>
      <c r="J47" s="48">
        <v>2714</v>
      </c>
      <c r="K47" s="28">
        <v>62.75</v>
      </c>
      <c r="M47" s="39">
        <v>37</v>
      </c>
      <c r="N47" s="94">
        <v>21</v>
      </c>
      <c r="O47" s="23" t="s">
        <v>274</v>
      </c>
      <c r="P47" s="23" t="s">
        <v>315</v>
      </c>
      <c r="Q47" s="23" t="s">
        <v>316</v>
      </c>
      <c r="R47" s="48">
        <v>438</v>
      </c>
      <c r="S47" s="48">
        <v>185</v>
      </c>
      <c r="T47" s="23">
        <v>42.24</v>
      </c>
      <c r="U47" s="48">
        <v>253</v>
      </c>
      <c r="V47" s="28">
        <v>57.76</v>
      </c>
      <c r="X47" s="97">
        <f t="shared" si="0"/>
        <v>37</v>
      </c>
      <c r="Y47" s="94">
        <v>109</v>
      </c>
      <c r="Z47" s="23" t="s">
        <v>443</v>
      </c>
      <c r="AA47" s="23" t="s">
        <v>464</v>
      </c>
      <c r="AB47" s="23" t="s">
        <v>465</v>
      </c>
      <c r="AC47" s="48">
        <v>1474</v>
      </c>
      <c r="AD47" s="48">
        <v>684</v>
      </c>
      <c r="AE47" s="23">
        <v>46.4</v>
      </c>
      <c r="AF47" s="48">
        <v>790</v>
      </c>
      <c r="AG47" s="28">
        <v>53.6</v>
      </c>
      <c r="AJ47" s="10"/>
    </row>
    <row r="48" spans="2:36" s="7" customFormat="1" ht="12.75" x14ac:dyDescent="0.2">
      <c r="B48" s="39">
        <v>38</v>
      </c>
      <c r="C48" s="94">
        <v>3</v>
      </c>
      <c r="D48" s="23" t="s">
        <v>239</v>
      </c>
      <c r="E48" s="23" t="s">
        <v>244</v>
      </c>
      <c r="F48" s="23" t="s">
        <v>245</v>
      </c>
      <c r="G48" s="48">
        <v>4166</v>
      </c>
      <c r="H48" s="48">
        <v>2326</v>
      </c>
      <c r="I48" s="23">
        <v>55.83</v>
      </c>
      <c r="J48" s="48">
        <v>1840</v>
      </c>
      <c r="K48" s="28">
        <v>44.17</v>
      </c>
      <c r="M48" s="39">
        <v>38</v>
      </c>
      <c r="N48" s="94">
        <v>22</v>
      </c>
      <c r="O48" s="23" t="s">
        <v>274</v>
      </c>
      <c r="P48" s="23" t="s">
        <v>317</v>
      </c>
      <c r="Q48" s="23" t="s">
        <v>318</v>
      </c>
      <c r="R48" s="48">
        <v>488</v>
      </c>
      <c r="S48" s="48">
        <v>227</v>
      </c>
      <c r="T48" s="23">
        <v>46.52</v>
      </c>
      <c r="U48" s="48">
        <v>261</v>
      </c>
      <c r="V48" s="28">
        <v>53.48</v>
      </c>
      <c r="X48" s="97">
        <f t="shared" si="0"/>
        <v>38</v>
      </c>
      <c r="Y48" s="94">
        <v>49</v>
      </c>
      <c r="Z48" s="23" t="s">
        <v>325</v>
      </c>
      <c r="AA48" s="23" t="s">
        <v>340</v>
      </c>
      <c r="AB48" s="23" t="s">
        <v>341</v>
      </c>
      <c r="AC48" s="48">
        <v>2853</v>
      </c>
      <c r="AD48" s="48">
        <v>1324</v>
      </c>
      <c r="AE48" s="23">
        <v>46.41</v>
      </c>
      <c r="AF48" s="48">
        <v>1529</v>
      </c>
      <c r="AG48" s="28">
        <v>53.59</v>
      </c>
      <c r="AJ48" s="10"/>
    </row>
    <row r="49" spans="2:36" s="7" customFormat="1" ht="12.75" x14ac:dyDescent="0.2">
      <c r="B49" s="39">
        <v>39</v>
      </c>
      <c r="C49" s="94">
        <v>4</v>
      </c>
      <c r="D49" s="23" t="s">
        <v>239</v>
      </c>
      <c r="E49" s="23" t="s">
        <v>246</v>
      </c>
      <c r="F49" s="23" t="s">
        <v>247</v>
      </c>
      <c r="G49" s="48">
        <v>3297</v>
      </c>
      <c r="H49" s="48">
        <v>1854</v>
      </c>
      <c r="I49" s="23">
        <v>56.23</v>
      </c>
      <c r="J49" s="48">
        <v>1443</v>
      </c>
      <c r="K49" s="28">
        <v>43.77</v>
      </c>
      <c r="M49" s="39">
        <v>39</v>
      </c>
      <c r="N49" s="94">
        <v>23</v>
      </c>
      <c r="O49" s="23" t="s">
        <v>274</v>
      </c>
      <c r="P49" s="23" t="s">
        <v>319</v>
      </c>
      <c r="Q49" s="23" t="s">
        <v>320</v>
      </c>
      <c r="R49" s="48">
        <v>489</v>
      </c>
      <c r="S49" s="48">
        <v>222</v>
      </c>
      <c r="T49" s="23">
        <v>45.4</v>
      </c>
      <c r="U49" s="48">
        <v>267</v>
      </c>
      <c r="V49" s="28">
        <v>54.6</v>
      </c>
      <c r="X49" s="97">
        <f t="shared" si="0"/>
        <v>39</v>
      </c>
      <c r="Y49" s="94">
        <v>25</v>
      </c>
      <c r="Z49" s="23" t="s">
        <v>274</v>
      </c>
      <c r="AA49" s="23" t="s">
        <v>291</v>
      </c>
      <c r="AB49" s="23" t="s">
        <v>292</v>
      </c>
      <c r="AC49" s="48">
        <v>1563</v>
      </c>
      <c r="AD49" s="48">
        <v>727</v>
      </c>
      <c r="AE49" s="23">
        <v>46.51</v>
      </c>
      <c r="AF49" s="48">
        <v>836</v>
      </c>
      <c r="AG49" s="28">
        <v>53.49</v>
      </c>
      <c r="AJ49" s="10"/>
    </row>
    <row r="50" spans="2:36" s="7" customFormat="1" ht="12.75" x14ac:dyDescent="0.2">
      <c r="B50" s="39">
        <v>40</v>
      </c>
      <c r="C50" s="94">
        <v>3</v>
      </c>
      <c r="D50" s="23" t="s">
        <v>261</v>
      </c>
      <c r="E50" s="23" t="s">
        <v>266</v>
      </c>
      <c r="F50" s="23" t="s">
        <v>267</v>
      </c>
      <c r="G50" s="48">
        <v>1478</v>
      </c>
      <c r="H50" s="48">
        <v>660</v>
      </c>
      <c r="I50" s="23">
        <v>44.65</v>
      </c>
      <c r="J50" s="48">
        <v>818</v>
      </c>
      <c r="K50" s="28">
        <v>55.35</v>
      </c>
      <c r="M50" s="39">
        <v>40</v>
      </c>
      <c r="N50" s="94">
        <v>24</v>
      </c>
      <c r="O50" s="23" t="s">
        <v>274</v>
      </c>
      <c r="P50" s="23" t="s">
        <v>321</v>
      </c>
      <c r="Q50" s="23" t="s">
        <v>322</v>
      </c>
      <c r="R50" s="48">
        <v>411</v>
      </c>
      <c r="S50" s="48">
        <v>232</v>
      </c>
      <c r="T50" s="23">
        <v>56.45</v>
      </c>
      <c r="U50" s="48">
        <v>179</v>
      </c>
      <c r="V50" s="28">
        <v>43.55</v>
      </c>
      <c r="X50" s="97">
        <f t="shared" si="0"/>
        <v>40</v>
      </c>
      <c r="Y50" s="94">
        <v>38</v>
      </c>
      <c r="Z50" s="23" t="s">
        <v>274</v>
      </c>
      <c r="AA50" s="23" t="s">
        <v>317</v>
      </c>
      <c r="AB50" s="23" t="s">
        <v>318</v>
      </c>
      <c r="AC50" s="48">
        <v>488</v>
      </c>
      <c r="AD50" s="48">
        <v>227</v>
      </c>
      <c r="AE50" s="23">
        <v>46.52</v>
      </c>
      <c r="AF50" s="48">
        <v>261</v>
      </c>
      <c r="AG50" s="28">
        <v>53.48</v>
      </c>
      <c r="AJ50" s="10"/>
    </row>
    <row r="51" spans="2:36" s="7" customFormat="1" ht="12.75" x14ac:dyDescent="0.2">
      <c r="B51" s="39">
        <v>41</v>
      </c>
      <c r="C51" s="94">
        <v>8</v>
      </c>
      <c r="D51" s="23" t="s">
        <v>274</v>
      </c>
      <c r="E51" s="23" t="s">
        <v>289</v>
      </c>
      <c r="F51" s="23" t="s">
        <v>290</v>
      </c>
      <c r="G51" s="48">
        <v>1372</v>
      </c>
      <c r="H51" s="48">
        <v>772</v>
      </c>
      <c r="I51" s="23">
        <v>56.27</v>
      </c>
      <c r="J51" s="48">
        <v>600</v>
      </c>
      <c r="K51" s="28">
        <v>43.73</v>
      </c>
      <c r="M51" s="39">
        <v>41</v>
      </c>
      <c r="N51" s="94">
        <v>25</v>
      </c>
      <c r="O51" s="23" t="s">
        <v>274</v>
      </c>
      <c r="P51" s="23" t="s">
        <v>323</v>
      </c>
      <c r="Q51" s="23" t="s">
        <v>324</v>
      </c>
      <c r="R51" s="48">
        <v>344</v>
      </c>
      <c r="S51" s="48">
        <v>190</v>
      </c>
      <c r="T51" s="23">
        <v>55.23</v>
      </c>
      <c r="U51" s="48">
        <v>154</v>
      </c>
      <c r="V51" s="28">
        <v>44.77</v>
      </c>
      <c r="X51" s="97">
        <f t="shared" si="0"/>
        <v>41</v>
      </c>
      <c r="Y51" s="94">
        <v>48</v>
      </c>
      <c r="Z51" s="23" t="s">
        <v>325</v>
      </c>
      <c r="AA51" s="23" t="s">
        <v>338</v>
      </c>
      <c r="AB51" s="23" t="s">
        <v>339</v>
      </c>
      <c r="AC51" s="48">
        <v>1786</v>
      </c>
      <c r="AD51" s="48">
        <v>833</v>
      </c>
      <c r="AE51" s="23">
        <v>46.64</v>
      </c>
      <c r="AF51" s="48">
        <v>953</v>
      </c>
      <c r="AG51" s="28">
        <v>53.36</v>
      </c>
      <c r="AJ51" s="10"/>
    </row>
    <row r="52" spans="2:36" s="7" customFormat="1" ht="12.75" x14ac:dyDescent="0.2">
      <c r="B52" s="39">
        <v>42</v>
      </c>
      <c r="C52" s="94">
        <v>9</v>
      </c>
      <c r="D52" s="23" t="s">
        <v>274</v>
      </c>
      <c r="E52" s="23" t="s">
        <v>291</v>
      </c>
      <c r="F52" s="23" t="s">
        <v>292</v>
      </c>
      <c r="G52" s="48">
        <v>1563</v>
      </c>
      <c r="H52" s="48">
        <v>727</v>
      </c>
      <c r="I52" s="23">
        <v>46.51</v>
      </c>
      <c r="J52" s="48">
        <v>836</v>
      </c>
      <c r="K52" s="28">
        <v>53.49</v>
      </c>
      <c r="M52" s="39">
        <v>42</v>
      </c>
      <c r="N52" s="94">
        <v>1</v>
      </c>
      <c r="O52" s="23" t="s">
        <v>325</v>
      </c>
      <c r="P52" s="23" t="s">
        <v>326</v>
      </c>
      <c r="Q52" s="23" t="s">
        <v>327</v>
      </c>
      <c r="R52" s="48">
        <v>1154</v>
      </c>
      <c r="S52" s="48">
        <v>593</v>
      </c>
      <c r="T52" s="23">
        <v>51.39</v>
      </c>
      <c r="U52" s="48">
        <v>561</v>
      </c>
      <c r="V52" s="28">
        <v>48.61</v>
      </c>
      <c r="X52" s="97">
        <f t="shared" si="0"/>
        <v>42</v>
      </c>
      <c r="Y52" s="94">
        <v>85</v>
      </c>
      <c r="Z52" s="23" t="s">
        <v>410</v>
      </c>
      <c r="AA52" s="23" t="s">
        <v>415</v>
      </c>
      <c r="AB52" s="23" t="s">
        <v>416</v>
      </c>
      <c r="AC52" s="48">
        <v>550</v>
      </c>
      <c r="AD52" s="48">
        <v>257</v>
      </c>
      <c r="AE52" s="23">
        <v>46.73</v>
      </c>
      <c r="AF52" s="48">
        <v>293</v>
      </c>
      <c r="AG52" s="28">
        <v>53.27</v>
      </c>
      <c r="AJ52" s="10"/>
    </row>
    <row r="53" spans="2:36" s="7" customFormat="1" ht="12.75" x14ac:dyDescent="0.2">
      <c r="B53" s="39">
        <v>43</v>
      </c>
      <c r="C53" s="94">
        <v>2</v>
      </c>
      <c r="D53" s="23" t="s">
        <v>254</v>
      </c>
      <c r="E53" s="23" t="s">
        <v>257</v>
      </c>
      <c r="F53" s="23" t="s">
        <v>258</v>
      </c>
      <c r="G53" s="48">
        <v>992</v>
      </c>
      <c r="H53" s="48">
        <v>598</v>
      </c>
      <c r="I53" s="23">
        <v>60.28</v>
      </c>
      <c r="J53" s="48">
        <v>394</v>
      </c>
      <c r="K53" s="28">
        <v>39.72</v>
      </c>
      <c r="M53" s="39">
        <v>43</v>
      </c>
      <c r="N53" s="94">
        <v>2</v>
      </c>
      <c r="O53" s="23" t="s">
        <v>325</v>
      </c>
      <c r="P53" s="23" t="s">
        <v>328</v>
      </c>
      <c r="Q53" s="23" t="s">
        <v>329</v>
      </c>
      <c r="R53" s="48">
        <v>792</v>
      </c>
      <c r="S53" s="48">
        <v>448</v>
      </c>
      <c r="T53" s="23">
        <v>56.57</v>
      </c>
      <c r="U53" s="48">
        <v>344</v>
      </c>
      <c r="V53" s="28">
        <v>43.43</v>
      </c>
      <c r="X53" s="97">
        <f t="shared" si="0"/>
        <v>43</v>
      </c>
      <c r="Y53" s="94">
        <v>6</v>
      </c>
      <c r="Z53" s="23" t="s">
        <v>239</v>
      </c>
      <c r="AA53" s="23" t="s">
        <v>250</v>
      </c>
      <c r="AB53" s="23" t="s">
        <v>251</v>
      </c>
      <c r="AC53" s="48">
        <v>972</v>
      </c>
      <c r="AD53" s="48">
        <v>455</v>
      </c>
      <c r="AE53" s="23">
        <v>46.81</v>
      </c>
      <c r="AF53" s="48">
        <v>517</v>
      </c>
      <c r="AG53" s="28">
        <v>53.19</v>
      </c>
      <c r="AJ53" s="10"/>
    </row>
    <row r="54" spans="2:36" s="7" customFormat="1" ht="12.75" x14ac:dyDescent="0.2">
      <c r="B54" s="39">
        <v>44</v>
      </c>
      <c r="C54" s="94">
        <v>10</v>
      </c>
      <c r="D54" s="23" t="s">
        <v>274</v>
      </c>
      <c r="E54" s="23" t="s">
        <v>293</v>
      </c>
      <c r="F54" s="23" t="s">
        <v>294</v>
      </c>
      <c r="G54" s="48">
        <v>777</v>
      </c>
      <c r="H54" s="48">
        <v>415</v>
      </c>
      <c r="I54" s="23">
        <v>53.41</v>
      </c>
      <c r="J54" s="48">
        <v>362</v>
      </c>
      <c r="K54" s="28">
        <v>46.59</v>
      </c>
      <c r="M54" s="39">
        <v>44</v>
      </c>
      <c r="N54" s="94">
        <v>3</v>
      </c>
      <c r="O54" s="23" t="s">
        <v>325</v>
      </c>
      <c r="P54" s="23" t="s">
        <v>330</v>
      </c>
      <c r="Q54" s="23" t="s">
        <v>331</v>
      </c>
      <c r="R54" s="48">
        <v>322</v>
      </c>
      <c r="S54" s="48">
        <v>166</v>
      </c>
      <c r="T54" s="23">
        <v>51.55</v>
      </c>
      <c r="U54" s="48">
        <v>156</v>
      </c>
      <c r="V54" s="28">
        <v>48.45</v>
      </c>
      <c r="X54" s="97">
        <f t="shared" si="0"/>
        <v>44</v>
      </c>
      <c r="Y54" s="94">
        <v>60</v>
      </c>
      <c r="Z54" s="23" t="s">
        <v>325</v>
      </c>
      <c r="AA54" s="23" t="s">
        <v>362</v>
      </c>
      <c r="AB54" s="23" t="s">
        <v>363</v>
      </c>
      <c r="AC54" s="48">
        <v>1213</v>
      </c>
      <c r="AD54" s="48">
        <v>574</v>
      </c>
      <c r="AE54" s="23">
        <v>47.32</v>
      </c>
      <c r="AF54" s="48">
        <v>639</v>
      </c>
      <c r="AG54" s="28">
        <v>52.68</v>
      </c>
      <c r="AJ54" s="10"/>
    </row>
    <row r="55" spans="2:36" s="7" customFormat="1" ht="12.75" x14ac:dyDescent="0.2">
      <c r="B55" s="39">
        <v>45</v>
      </c>
      <c r="C55" s="94">
        <v>11</v>
      </c>
      <c r="D55" s="23" t="s">
        <v>274</v>
      </c>
      <c r="E55" s="23" t="s">
        <v>295</v>
      </c>
      <c r="F55" s="23" t="s">
        <v>296</v>
      </c>
      <c r="G55" s="48">
        <v>892</v>
      </c>
      <c r="H55" s="48">
        <v>461</v>
      </c>
      <c r="I55" s="23">
        <v>51.68</v>
      </c>
      <c r="J55" s="48">
        <v>431</v>
      </c>
      <c r="K55" s="28">
        <v>48.32</v>
      </c>
      <c r="M55" s="39">
        <v>45</v>
      </c>
      <c r="N55" s="94">
        <v>4</v>
      </c>
      <c r="O55" s="23" t="s">
        <v>325</v>
      </c>
      <c r="P55" s="23" t="s">
        <v>332</v>
      </c>
      <c r="Q55" s="23" t="s">
        <v>333</v>
      </c>
      <c r="R55" s="48">
        <v>1931</v>
      </c>
      <c r="S55" s="48">
        <v>821</v>
      </c>
      <c r="T55" s="23">
        <v>42.52</v>
      </c>
      <c r="U55" s="48">
        <v>1110</v>
      </c>
      <c r="V55" s="28">
        <v>57.48</v>
      </c>
      <c r="X55" s="97">
        <f t="shared" si="0"/>
        <v>45</v>
      </c>
      <c r="Y55" s="94">
        <v>86</v>
      </c>
      <c r="Z55" s="23" t="s">
        <v>410</v>
      </c>
      <c r="AA55" s="23" t="s">
        <v>417</v>
      </c>
      <c r="AB55" s="23" t="s">
        <v>418</v>
      </c>
      <c r="AC55" s="48">
        <v>537</v>
      </c>
      <c r="AD55" s="48">
        <v>256</v>
      </c>
      <c r="AE55" s="23">
        <v>47.67</v>
      </c>
      <c r="AF55" s="48">
        <v>281</v>
      </c>
      <c r="AG55" s="28">
        <v>52.33</v>
      </c>
      <c r="AJ55" s="10"/>
    </row>
    <row r="56" spans="2:36" s="7" customFormat="1" ht="12.75" x14ac:dyDescent="0.2">
      <c r="B56" s="39">
        <v>46</v>
      </c>
      <c r="C56" s="94">
        <v>12</v>
      </c>
      <c r="D56" s="23" t="s">
        <v>274</v>
      </c>
      <c r="E56" s="23" t="s">
        <v>297</v>
      </c>
      <c r="F56" s="23" t="s">
        <v>298</v>
      </c>
      <c r="G56" s="48">
        <v>943</v>
      </c>
      <c r="H56" s="48">
        <v>353</v>
      </c>
      <c r="I56" s="23">
        <v>37.43</v>
      </c>
      <c r="J56" s="48">
        <v>590</v>
      </c>
      <c r="K56" s="28">
        <v>62.57</v>
      </c>
      <c r="M56" s="39">
        <v>46</v>
      </c>
      <c r="N56" s="94">
        <v>5</v>
      </c>
      <c r="O56" s="23" t="s">
        <v>325</v>
      </c>
      <c r="P56" s="23" t="s">
        <v>334</v>
      </c>
      <c r="Q56" s="23" t="s">
        <v>335</v>
      </c>
      <c r="R56" s="48">
        <v>1234</v>
      </c>
      <c r="S56" s="48">
        <v>591</v>
      </c>
      <c r="T56" s="23">
        <v>47.89</v>
      </c>
      <c r="U56" s="48">
        <v>643</v>
      </c>
      <c r="V56" s="28">
        <v>52.11</v>
      </c>
      <c r="X56" s="97">
        <f t="shared" si="0"/>
        <v>46</v>
      </c>
      <c r="Y56" s="94">
        <v>46</v>
      </c>
      <c r="Z56" s="23" t="s">
        <v>325</v>
      </c>
      <c r="AA56" s="23" t="s">
        <v>334</v>
      </c>
      <c r="AB56" s="23" t="s">
        <v>335</v>
      </c>
      <c r="AC56" s="48">
        <v>1234</v>
      </c>
      <c r="AD56" s="48">
        <v>591</v>
      </c>
      <c r="AE56" s="23">
        <v>47.89</v>
      </c>
      <c r="AF56" s="48">
        <v>643</v>
      </c>
      <c r="AG56" s="28">
        <v>52.11</v>
      </c>
      <c r="AJ56" s="10"/>
    </row>
    <row r="57" spans="2:36" s="7" customFormat="1" ht="12.75" x14ac:dyDescent="0.2">
      <c r="B57" s="39">
        <v>47</v>
      </c>
      <c r="C57" s="94">
        <v>13</v>
      </c>
      <c r="D57" s="23" t="s">
        <v>274</v>
      </c>
      <c r="E57" s="23" t="s">
        <v>299</v>
      </c>
      <c r="F57" s="23" t="s">
        <v>300</v>
      </c>
      <c r="G57" s="48">
        <v>493</v>
      </c>
      <c r="H57" s="48">
        <v>249</v>
      </c>
      <c r="I57" s="23">
        <v>50.51</v>
      </c>
      <c r="J57" s="48">
        <v>244</v>
      </c>
      <c r="K57" s="28">
        <v>49.49</v>
      </c>
      <c r="M57" s="39">
        <v>47</v>
      </c>
      <c r="N57" s="94">
        <v>6</v>
      </c>
      <c r="O57" s="23" t="s">
        <v>325</v>
      </c>
      <c r="P57" s="23" t="s">
        <v>336</v>
      </c>
      <c r="Q57" s="23" t="s">
        <v>337</v>
      </c>
      <c r="R57" s="48">
        <v>2583</v>
      </c>
      <c r="S57" s="48">
        <v>1107</v>
      </c>
      <c r="T57" s="23">
        <v>42.86</v>
      </c>
      <c r="U57" s="48">
        <v>1476</v>
      </c>
      <c r="V57" s="28">
        <v>57.14</v>
      </c>
      <c r="X57" s="97">
        <f t="shared" si="0"/>
        <v>47</v>
      </c>
      <c r="Y57" s="94">
        <v>35</v>
      </c>
      <c r="Z57" s="23" t="s">
        <v>274</v>
      </c>
      <c r="AA57" s="23" t="s">
        <v>311</v>
      </c>
      <c r="AB57" s="23" t="s">
        <v>312</v>
      </c>
      <c r="AC57" s="48">
        <v>364</v>
      </c>
      <c r="AD57" s="48">
        <v>175</v>
      </c>
      <c r="AE57" s="23">
        <v>48.08</v>
      </c>
      <c r="AF57" s="48">
        <v>189</v>
      </c>
      <c r="AG57" s="28">
        <v>51.92</v>
      </c>
      <c r="AJ57" s="10"/>
    </row>
    <row r="58" spans="2:36" s="7" customFormat="1" ht="12.75" x14ac:dyDescent="0.2">
      <c r="B58" s="39">
        <v>48</v>
      </c>
      <c r="C58" s="94">
        <v>14</v>
      </c>
      <c r="D58" s="23" t="s">
        <v>274</v>
      </c>
      <c r="E58" s="23" t="s">
        <v>301</v>
      </c>
      <c r="F58" s="23" t="s">
        <v>302</v>
      </c>
      <c r="G58" s="48">
        <v>340</v>
      </c>
      <c r="H58" s="48">
        <v>174</v>
      </c>
      <c r="I58" s="23">
        <v>51.18</v>
      </c>
      <c r="J58" s="48">
        <v>166</v>
      </c>
      <c r="K58" s="28">
        <v>48.82</v>
      </c>
      <c r="M58" s="39">
        <v>48</v>
      </c>
      <c r="N58" s="94">
        <v>7</v>
      </c>
      <c r="O58" s="23" t="s">
        <v>325</v>
      </c>
      <c r="P58" s="23" t="s">
        <v>338</v>
      </c>
      <c r="Q58" s="23" t="s">
        <v>339</v>
      </c>
      <c r="R58" s="48">
        <v>1786</v>
      </c>
      <c r="S58" s="48">
        <v>833</v>
      </c>
      <c r="T58" s="23">
        <v>46.64</v>
      </c>
      <c r="U58" s="48">
        <v>953</v>
      </c>
      <c r="V58" s="28">
        <v>53.36</v>
      </c>
      <c r="X58" s="97">
        <f t="shared" si="0"/>
        <v>48</v>
      </c>
      <c r="Y58" s="94">
        <v>110</v>
      </c>
      <c r="Z58" s="23" t="s">
        <v>443</v>
      </c>
      <c r="AA58" s="23" t="s">
        <v>466</v>
      </c>
      <c r="AB58" s="23" t="s">
        <v>467</v>
      </c>
      <c r="AC58" s="48">
        <v>1827</v>
      </c>
      <c r="AD58" s="48">
        <v>879</v>
      </c>
      <c r="AE58" s="23">
        <v>48.11</v>
      </c>
      <c r="AF58" s="48">
        <v>948</v>
      </c>
      <c r="AG58" s="28">
        <v>51.89</v>
      </c>
      <c r="AJ58" s="10"/>
    </row>
    <row r="59" spans="2:36" s="7" customFormat="1" ht="12.75" x14ac:dyDescent="0.2">
      <c r="B59" s="39">
        <v>49</v>
      </c>
      <c r="C59" s="94">
        <v>10</v>
      </c>
      <c r="D59" s="23" t="s">
        <v>325</v>
      </c>
      <c r="E59" s="23" t="s">
        <v>344</v>
      </c>
      <c r="F59" s="23" t="s">
        <v>345</v>
      </c>
      <c r="G59" s="48">
        <v>1332</v>
      </c>
      <c r="H59" s="48">
        <v>677</v>
      </c>
      <c r="I59" s="23">
        <v>50.83</v>
      </c>
      <c r="J59" s="48">
        <v>655</v>
      </c>
      <c r="K59" s="28">
        <v>49.17</v>
      </c>
      <c r="M59" s="39">
        <v>49</v>
      </c>
      <c r="N59" s="94">
        <v>8</v>
      </c>
      <c r="O59" s="23" t="s">
        <v>325</v>
      </c>
      <c r="P59" s="23" t="s">
        <v>340</v>
      </c>
      <c r="Q59" s="23" t="s">
        <v>341</v>
      </c>
      <c r="R59" s="48">
        <v>2853</v>
      </c>
      <c r="S59" s="48">
        <v>1324</v>
      </c>
      <c r="T59" s="23">
        <v>46.41</v>
      </c>
      <c r="U59" s="48">
        <v>1529</v>
      </c>
      <c r="V59" s="28">
        <v>53.59</v>
      </c>
      <c r="X59" s="97">
        <f t="shared" si="0"/>
        <v>49</v>
      </c>
      <c r="Y59" s="94">
        <v>54</v>
      </c>
      <c r="Z59" s="23" t="s">
        <v>325</v>
      </c>
      <c r="AA59" s="23" t="s">
        <v>350</v>
      </c>
      <c r="AB59" s="23" t="s">
        <v>351</v>
      </c>
      <c r="AC59" s="48">
        <v>1913</v>
      </c>
      <c r="AD59" s="48">
        <v>924</v>
      </c>
      <c r="AE59" s="23">
        <v>48.3</v>
      </c>
      <c r="AF59" s="48">
        <v>989</v>
      </c>
      <c r="AG59" s="28">
        <v>51.7</v>
      </c>
      <c r="AJ59" s="10"/>
    </row>
    <row r="60" spans="2:36" s="7" customFormat="1" ht="12.75" x14ac:dyDescent="0.2">
      <c r="B60" s="39">
        <v>50</v>
      </c>
      <c r="C60" s="94">
        <v>11</v>
      </c>
      <c r="D60" s="23" t="s">
        <v>325</v>
      </c>
      <c r="E60" s="23" t="s">
        <v>346</v>
      </c>
      <c r="F60" s="23" t="s">
        <v>347</v>
      </c>
      <c r="G60" s="48">
        <v>1261</v>
      </c>
      <c r="H60" s="48">
        <v>449</v>
      </c>
      <c r="I60" s="23">
        <v>35.61</v>
      </c>
      <c r="J60" s="48">
        <v>812</v>
      </c>
      <c r="K60" s="28">
        <v>64.39</v>
      </c>
      <c r="M60" s="39">
        <v>50</v>
      </c>
      <c r="N60" s="94">
        <v>9</v>
      </c>
      <c r="O60" s="23" t="s">
        <v>325</v>
      </c>
      <c r="P60" s="23" t="s">
        <v>342</v>
      </c>
      <c r="Q60" s="23" t="s">
        <v>343</v>
      </c>
      <c r="R60" s="48">
        <v>2126</v>
      </c>
      <c r="S60" s="48">
        <v>1130</v>
      </c>
      <c r="T60" s="23">
        <v>53.15</v>
      </c>
      <c r="U60" s="48">
        <v>996</v>
      </c>
      <c r="V60" s="28">
        <v>46.85</v>
      </c>
      <c r="X60" s="97">
        <f t="shared" si="0"/>
        <v>50</v>
      </c>
      <c r="Y60" s="94">
        <v>32</v>
      </c>
      <c r="Z60" s="23" t="s">
        <v>274</v>
      </c>
      <c r="AA60" s="23" t="s">
        <v>305</v>
      </c>
      <c r="AB60" s="23" t="s">
        <v>306</v>
      </c>
      <c r="AC60" s="48">
        <v>637</v>
      </c>
      <c r="AD60" s="48">
        <v>308</v>
      </c>
      <c r="AE60" s="23">
        <v>48.35</v>
      </c>
      <c r="AF60" s="48">
        <v>329</v>
      </c>
      <c r="AG60" s="28">
        <v>51.65</v>
      </c>
      <c r="AJ60" s="10"/>
    </row>
    <row r="61" spans="2:36" s="7" customFormat="1" ht="12.75" x14ac:dyDescent="0.2">
      <c r="B61" s="39">
        <v>51</v>
      </c>
      <c r="C61" s="94">
        <v>12</v>
      </c>
      <c r="D61" s="23" t="s">
        <v>325</v>
      </c>
      <c r="E61" s="23" t="s">
        <v>348</v>
      </c>
      <c r="F61" s="23" t="s">
        <v>349</v>
      </c>
      <c r="G61" s="48">
        <v>753</v>
      </c>
      <c r="H61" s="48">
        <v>349</v>
      </c>
      <c r="I61" s="23">
        <v>46.35</v>
      </c>
      <c r="J61" s="48">
        <v>404</v>
      </c>
      <c r="K61" s="28">
        <v>53.65</v>
      </c>
      <c r="M61" s="39">
        <v>51</v>
      </c>
      <c r="N61" s="94">
        <v>10</v>
      </c>
      <c r="O61" s="23" t="s">
        <v>325</v>
      </c>
      <c r="P61" s="23" t="s">
        <v>344</v>
      </c>
      <c r="Q61" s="23" t="s">
        <v>345</v>
      </c>
      <c r="R61" s="48">
        <v>1332</v>
      </c>
      <c r="S61" s="48">
        <v>677</v>
      </c>
      <c r="T61" s="23">
        <v>50.83</v>
      </c>
      <c r="U61" s="48">
        <v>655</v>
      </c>
      <c r="V61" s="28">
        <v>49.17</v>
      </c>
      <c r="X61" s="97">
        <f t="shared" si="0"/>
        <v>51</v>
      </c>
      <c r="Y61" s="94">
        <v>91</v>
      </c>
      <c r="Z61" s="23" t="s">
        <v>410</v>
      </c>
      <c r="AA61" s="23" t="s">
        <v>427</v>
      </c>
      <c r="AB61" s="23" t="s">
        <v>428</v>
      </c>
      <c r="AC61" s="48">
        <v>544</v>
      </c>
      <c r="AD61" s="48">
        <v>269</v>
      </c>
      <c r="AE61" s="23">
        <v>49.45</v>
      </c>
      <c r="AF61" s="48">
        <v>275</v>
      </c>
      <c r="AG61" s="28">
        <v>50.55</v>
      </c>
      <c r="AJ61" s="10"/>
    </row>
    <row r="62" spans="2:36" s="7" customFormat="1" ht="12.75" x14ac:dyDescent="0.2">
      <c r="B62" s="39">
        <v>52</v>
      </c>
      <c r="C62" s="94">
        <v>8</v>
      </c>
      <c r="D62" s="23" t="s">
        <v>443</v>
      </c>
      <c r="E62" s="23" t="s">
        <v>458</v>
      </c>
      <c r="F62" s="23" t="s">
        <v>459</v>
      </c>
      <c r="G62" s="48">
        <v>448</v>
      </c>
      <c r="H62" s="48">
        <v>238</v>
      </c>
      <c r="I62" s="23">
        <v>53.13</v>
      </c>
      <c r="J62" s="48">
        <v>210</v>
      </c>
      <c r="K62" s="28">
        <v>46.88</v>
      </c>
      <c r="M62" s="39">
        <v>52</v>
      </c>
      <c r="N62" s="94">
        <v>11</v>
      </c>
      <c r="O62" s="23" t="s">
        <v>325</v>
      </c>
      <c r="P62" s="23" t="s">
        <v>346</v>
      </c>
      <c r="Q62" s="23" t="s">
        <v>347</v>
      </c>
      <c r="R62" s="48">
        <v>1261</v>
      </c>
      <c r="S62" s="48">
        <v>449</v>
      </c>
      <c r="T62" s="23">
        <v>35.61</v>
      </c>
      <c r="U62" s="48">
        <v>812</v>
      </c>
      <c r="V62" s="28">
        <v>64.39</v>
      </c>
      <c r="X62" s="97">
        <f t="shared" si="0"/>
        <v>52</v>
      </c>
      <c r="Y62" s="94">
        <v>36</v>
      </c>
      <c r="Z62" s="23" t="s">
        <v>274</v>
      </c>
      <c r="AA62" s="23" t="s">
        <v>313</v>
      </c>
      <c r="AB62" s="23" t="s">
        <v>314</v>
      </c>
      <c r="AC62" s="48">
        <v>462</v>
      </c>
      <c r="AD62" s="48">
        <v>229</v>
      </c>
      <c r="AE62" s="23">
        <v>49.57</v>
      </c>
      <c r="AF62" s="48">
        <v>233</v>
      </c>
      <c r="AG62" s="28">
        <v>50.43</v>
      </c>
      <c r="AJ62" s="10"/>
    </row>
    <row r="63" spans="2:36" s="7" customFormat="1" ht="12.75" x14ac:dyDescent="0.2">
      <c r="B63" s="39">
        <v>53</v>
      </c>
      <c r="C63" s="94">
        <v>13</v>
      </c>
      <c r="D63" s="23" t="s">
        <v>325</v>
      </c>
      <c r="E63" s="23" t="s">
        <v>350</v>
      </c>
      <c r="F63" s="23" t="s">
        <v>351</v>
      </c>
      <c r="G63" s="48">
        <v>1913</v>
      </c>
      <c r="H63" s="48">
        <v>924</v>
      </c>
      <c r="I63" s="23">
        <v>48.3</v>
      </c>
      <c r="J63" s="48">
        <v>989</v>
      </c>
      <c r="K63" s="28">
        <v>51.7</v>
      </c>
      <c r="M63" s="39">
        <v>53</v>
      </c>
      <c r="N63" s="94">
        <v>12</v>
      </c>
      <c r="O63" s="23" t="s">
        <v>325</v>
      </c>
      <c r="P63" s="23" t="s">
        <v>348</v>
      </c>
      <c r="Q63" s="23" t="s">
        <v>349</v>
      </c>
      <c r="R63" s="48">
        <v>753</v>
      </c>
      <c r="S63" s="48">
        <v>349</v>
      </c>
      <c r="T63" s="23">
        <v>46.35</v>
      </c>
      <c r="U63" s="48">
        <v>404</v>
      </c>
      <c r="V63" s="28">
        <v>53.65</v>
      </c>
      <c r="X63" s="97">
        <f t="shared" si="0"/>
        <v>53</v>
      </c>
      <c r="Y63" s="94">
        <v>89</v>
      </c>
      <c r="Z63" s="23" t="s">
        <v>410</v>
      </c>
      <c r="AA63" s="23" t="s">
        <v>423</v>
      </c>
      <c r="AB63" s="23" t="s">
        <v>424</v>
      </c>
      <c r="AC63" s="48">
        <v>802</v>
      </c>
      <c r="AD63" s="48">
        <v>398</v>
      </c>
      <c r="AE63" s="23">
        <v>49.63</v>
      </c>
      <c r="AF63" s="48">
        <v>404</v>
      </c>
      <c r="AG63" s="28">
        <v>50.37</v>
      </c>
      <c r="AJ63" s="10"/>
    </row>
    <row r="64" spans="2:36" s="7" customFormat="1" ht="12.75" x14ac:dyDescent="0.2">
      <c r="B64" s="39">
        <v>54</v>
      </c>
      <c r="C64" s="94">
        <v>14</v>
      </c>
      <c r="D64" s="23" t="s">
        <v>325</v>
      </c>
      <c r="E64" s="23" t="s">
        <v>352</v>
      </c>
      <c r="F64" s="23" t="s">
        <v>353</v>
      </c>
      <c r="G64" s="48">
        <v>1893</v>
      </c>
      <c r="H64" s="48">
        <v>627</v>
      </c>
      <c r="I64" s="23">
        <v>33.119999999999997</v>
      </c>
      <c r="J64" s="48">
        <v>1266</v>
      </c>
      <c r="K64" s="28">
        <v>66.88</v>
      </c>
      <c r="M64" s="39">
        <v>54</v>
      </c>
      <c r="N64" s="94">
        <v>13</v>
      </c>
      <c r="O64" s="23" t="s">
        <v>325</v>
      </c>
      <c r="P64" s="23" t="s">
        <v>350</v>
      </c>
      <c r="Q64" s="23" t="s">
        <v>351</v>
      </c>
      <c r="R64" s="48">
        <v>1913</v>
      </c>
      <c r="S64" s="48">
        <v>924</v>
      </c>
      <c r="T64" s="23">
        <v>48.3</v>
      </c>
      <c r="U64" s="48">
        <v>989</v>
      </c>
      <c r="V64" s="28">
        <v>51.7</v>
      </c>
      <c r="X64" s="97">
        <f t="shared" si="0"/>
        <v>54</v>
      </c>
      <c r="Y64" s="94">
        <v>111</v>
      </c>
      <c r="Z64" s="23" t="s">
        <v>443</v>
      </c>
      <c r="AA64" s="23" t="s">
        <v>468</v>
      </c>
      <c r="AB64" s="23" t="s">
        <v>469</v>
      </c>
      <c r="AC64" s="48">
        <v>817</v>
      </c>
      <c r="AD64" s="48">
        <v>407</v>
      </c>
      <c r="AE64" s="23">
        <v>49.82</v>
      </c>
      <c r="AF64" s="48">
        <v>410</v>
      </c>
      <c r="AG64" s="28">
        <v>50.18</v>
      </c>
      <c r="AJ64" s="10"/>
    </row>
    <row r="65" spans="2:36" s="7" customFormat="1" ht="12.75" x14ac:dyDescent="0.2">
      <c r="B65" s="39">
        <v>55</v>
      </c>
      <c r="C65" s="94">
        <v>15</v>
      </c>
      <c r="D65" s="23" t="s">
        <v>325</v>
      </c>
      <c r="E65" s="23" t="s">
        <v>354</v>
      </c>
      <c r="F65" s="23" t="s">
        <v>355</v>
      </c>
      <c r="G65" s="48">
        <v>1076</v>
      </c>
      <c r="H65" s="48">
        <v>490</v>
      </c>
      <c r="I65" s="23">
        <v>45.54</v>
      </c>
      <c r="J65" s="48">
        <v>586</v>
      </c>
      <c r="K65" s="28">
        <v>54.46</v>
      </c>
      <c r="M65" s="39">
        <v>55</v>
      </c>
      <c r="N65" s="94">
        <v>14</v>
      </c>
      <c r="O65" s="23" t="s">
        <v>325</v>
      </c>
      <c r="P65" s="23" t="s">
        <v>352</v>
      </c>
      <c r="Q65" s="23" t="s">
        <v>353</v>
      </c>
      <c r="R65" s="48">
        <v>1893</v>
      </c>
      <c r="S65" s="48">
        <v>627</v>
      </c>
      <c r="T65" s="23">
        <v>33.119999999999997</v>
      </c>
      <c r="U65" s="48">
        <v>1266</v>
      </c>
      <c r="V65" s="28">
        <v>66.88</v>
      </c>
      <c r="X65" s="97">
        <f t="shared" si="0"/>
        <v>55</v>
      </c>
      <c r="Y65" s="94">
        <v>63</v>
      </c>
      <c r="Z65" s="23" t="s">
        <v>325</v>
      </c>
      <c r="AA65" s="23" t="s">
        <v>368</v>
      </c>
      <c r="AB65" s="23" t="s">
        <v>369</v>
      </c>
      <c r="AC65" s="48">
        <v>1504</v>
      </c>
      <c r="AD65" s="48">
        <v>750</v>
      </c>
      <c r="AE65" s="23">
        <v>49.87</v>
      </c>
      <c r="AF65" s="48">
        <v>754</v>
      </c>
      <c r="AG65" s="28">
        <v>50.13</v>
      </c>
      <c r="AJ65" s="10"/>
    </row>
    <row r="66" spans="2:36" s="7" customFormat="1" ht="12.75" x14ac:dyDescent="0.2">
      <c r="B66" s="39">
        <v>56</v>
      </c>
      <c r="C66" s="94">
        <v>9</v>
      </c>
      <c r="D66" s="23" t="s">
        <v>443</v>
      </c>
      <c r="E66" s="23" t="s">
        <v>460</v>
      </c>
      <c r="F66" s="23" t="s">
        <v>461</v>
      </c>
      <c r="G66" s="48">
        <v>674</v>
      </c>
      <c r="H66" s="48">
        <v>347</v>
      </c>
      <c r="I66" s="23">
        <v>51.48</v>
      </c>
      <c r="J66" s="48">
        <v>327</v>
      </c>
      <c r="K66" s="28">
        <v>48.52</v>
      </c>
      <c r="M66" s="39">
        <v>56</v>
      </c>
      <c r="N66" s="94">
        <v>15</v>
      </c>
      <c r="O66" s="23" t="s">
        <v>325</v>
      </c>
      <c r="P66" s="23" t="s">
        <v>354</v>
      </c>
      <c r="Q66" s="23" t="s">
        <v>355</v>
      </c>
      <c r="R66" s="48">
        <v>1076</v>
      </c>
      <c r="S66" s="48">
        <v>490</v>
      </c>
      <c r="T66" s="23">
        <v>45.54</v>
      </c>
      <c r="U66" s="48">
        <v>586</v>
      </c>
      <c r="V66" s="28">
        <v>54.46</v>
      </c>
      <c r="X66" s="97">
        <f t="shared" si="0"/>
        <v>56</v>
      </c>
      <c r="Y66" s="94">
        <v>87</v>
      </c>
      <c r="Z66" s="23" t="s">
        <v>410</v>
      </c>
      <c r="AA66" s="23" t="s">
        <v>419</v>
      </c>
      <c r="AB66" s="23" t="s">
        <v>420</v>
      </c>
      <c r="AC66" s="48">
        <v>743</v>
      </c>
      <c r="AD66" s="48">
        <v>372</v>
      </c>
      <c r="AE66" s="23">
        <v>50.07</v>
      </c>
      <c r="AF66" s="48">
        <v>371</v>
      </c>
      <c r="AG66" s="28">
        <v>49.93</v>
      </c>
      <c r="AJ66" s="10"/>
    </row>
    <row r="67" spans="2:36" s="7" customFormat="1" ht="12.75" x14ac:dyDescent="0.2">
      <c r="B67" s="39">
        <v>57</v>
      </c>
      <c r="C67" s="94">
        <v>16</v>
      </c>
      <c r="D67" s="23" t="s">
        <v>325</v>
      </c>
      <c r="E67" s="23" t="s">
        <v>356</v>
      </c>
      <c r="F67" s="23" t="s">
        <v>357</v>
      </c>
      <c r="G67" s="48">
        <v>2511</v>
      </c>
      <c r="H67" s="48">
        <v>1327</v>
      </c>
      <c r="I67" s="23">
        <v>52.85</v>
      </c>
      <c r="J67" s="48">
        <v>1184</v>
      </c>
      <c r="K67" s="28">
        <v>47.15</v>
      </c>
      <c r="M67" s="39">
        <v>57</v>
      </c>
      <c r="N67" s="94">
        <v>16</v>
      </c>
      <c r="O67" s="23" t="s">
        <v>325</v>
      </c>
      <c r="P67" s="23" t="s">
        <v>356</v>
      </c>
      <c r="Q67" s="23" t="s">
        <v>357</v>
      </c>
      <c r="R67" s="48">
        <v>2511</v>
      </c>
      <c r="S67" s="48">
        <v>1327</v>
      </c>
      <c r="T67" s="23">
        <v>52.85</v>
      </c>
      <c r="U67" s="48">
        <v>1184</v>
      </c>
      <c r="V67" s="28">
        <v>47.15</v>
      </c>
      <c r="X67" s="97">
        <f t="shared" si="0"/>
        <v>57</v>
      </c>
      <c r="Y67" s="94">
        <v>33</v>
      </c>
      <c r="Z67" s="23" t="s">
        <v>274</v>
      </c>
      <c r="AA67" s="23" t="s">
        <v>307</v>
      </c>
      <c r="AB67" s="23" t="s">
        <v>308</v>
      </c>
      <c r="AC67" s="48">
        <v>764</v>
      </c>
      <c r="AD67" s="48">
        <v>384</v>
      </c>
      <c r="AE67" s="23">
        <v>50.26</v>
      </c>
      <c r="AF67" s="48">
        <v>380</v>
      </c>
      <c r="AG67" s="28">
        <v>49.74</v>
      </c>
      <c r="AJ67" s="10"/>
    </row>
    <row r="68" spans="2:36" s="7" customFormat="1" ht="12.75" x14ac:dyDescent="0.2">
      <c r="B68" s="39">
        <v>58</v>
      </c>
      <c r="C68" s="94">
        <v>17</v>
      </c>
      <c r="D68" s="23" t="s">
        <v>325</v>
      </c>
      <c r="E68" s="23" t="s">
        <v>358</v>
      </c>
      <c r="F68" s="23" t="s">
        <v>359</v>
      </c>
      <c r="G68" s="48">
        <v>2235</v>
      </c>
      <c r="H68" s="48">
        <v>911</v>
      </c>
      <c r="I68" s="23">
        <v>40.76</v>
      </c>
      <c r="J68" s="48">
        <v>1324</v>
      </c>
      <c r="K68" s="28">
        <v>59.24</v>
      </c>
      <c r="M68" s="39">
        <v>58</v>
      </c>
      <c r="N68" s="94">
        <v>17</v>
      </c>
      <c r="O68" s="23" t="s">
        <v>325</v>
      </c>
      <c r="P68" s="23" t="s">
        <v>358</v>
      </c>
      <c r="Q68" s="23" t="s">
        <v>359</v>
      </c>
      <c r="R68" s="48">
        <v>2235</v>
      </c>
      <c r="S68" s="48">
        <v>911</v>
      </c>
      <c r="T68" s="23">
        <v>40.76</v>
      </c>
      <c r="U68" s="48">
        <v>1324</v>
      </c>
      <c r="V68" s="28">
        <v>59.24</v>
      </c>
      <c r="X68" s="97">
        <f t="shared" si="0"/>
        <v>58</v>
      </c>
      <c r="Y68" s="94">
        <v>29</v>
      </c>
      <c r="Z68" s="23" t="s">
        <v>274</v>
      </c>
      <c r="AA68" s="23" t="s">
        <v>299</v>
      </c>
      <c r="AB68" s="23" t="s">
        <v>300</v>
      </c>
      <c r="AC68" s="48">
        <v>493</v>
      </c>
      <c r="AD68" s="48">
        <v>249</v>
      </c>
      <c r="AE68" s="23">
        <v>50.51</v>
      </c>
      <c r="AF68" s="48">
        <v>244</v>
      </c>
      <c r="AG68" s="28">
        <v>49.49</v>
      </c>
      <c r="AJ68" s="10"/>
    </row>
    <row r="69" spans="2:36" s="7" customFormat="1" ht="12.75" x14ac:dyDescent="0.2">
      <c r="B69" s="39">
        <v>59</v>
      </c>
      <c r="C69" s="94">
        <v>18</v>
      </c>
      <c r="D69" s="23" t="s">
        <v>325</v>
      </c>
      <c r="E69" s="23" t="s">
        <v>360</v>
      </c>
      <c r="F69" s="23" t="s">
        <v>361</v>
      </c>
      <c r="G69" s="48">
        <v>1374</v>
      </c>
      <c r="H69" s="48">
        <v>716</v>
      </c>
      <c r="I69" s="23">
        <v>52.11</v>
      </c>
      <c r="J69" s="48">
        <v>658</v>
      </c>
      <c r="K69" s="28">
        <v>47.89</v>
      </c>
      <c r="M69" s="39">
        <v>59</v>
      </c>
      <c r="N69" s="94">
        <v>18</v>
      </c>
      <c r="O69" s="23" t="s">
        <v>325</v>
      </c>
      <c r="P69" s="23" t="s">
        <v>360</v>
      </c>
      <c r="Q69" s="23" t="s">
        <v>361</v>
      </c>
      <c r="R69" s="48">
        <v>1374</v>
      </c>
      <c r="S69" s="48">
        <v>716</v>
      </c>
      <c r="T69" s="23">
        <v>52.11</v>
      </c>
      <c r="U69" s="48">
        <v>658</v>
      </c>
      <c r="V69" s="28">
        <v>47.89</v>
      </c>
      <c r="X69" s="97">
        <f t="shared" si="0"/>
        <v>59</v>
      </c>
      <c r="Y69" s="94">
        <v>62</v>
      </c>
      <c r="Z69" s="23" t="s">
        <v>325</v>
      </c>
      <c r="AA69" s="23" t="s">
        <v>366</v>
      </c>
      <c r="AB69" s="23" t="s">
        <v>367</v>
      </c>
      <c r="AC69" s="48">
        <v>487</v>
      </c>
      <c r="AD69" s="48">
        <v>246</v>
      </c>
      <c r="AE69" s="23">
        <v>50.51</v>
      </c>
      <c r="AF69" s="48">
        <v>241</v>
      </c>
      <c r="AG69" s="28">
        <v>49.49</v>
      </c>
      <c r="AJ69" s="10"/>
    </row>
    <row r="70" spans="2:36" s="7" customFormat="1" ht="12.75" x14ac:dyDescent="0.2">
      <c r="B70" s="39">
        <v>60</v>
      </c>
      <c r="C70" s="94">
        <v>10</v>
      </c>
      <c r="D70" s="23" t="s">
        <v>443</v>
      </c>
      <c r="E70" s="23" t="s">
        <v>462</v>
      </c>
      <c r="F70" s="23" t="s">
        <v>463</v>
      </c>
      <c r="G70" s="48">
        <v>773</v>
      </c>
      <c r="H70" s="48">
        <v>402</v>
      </c>
      <c r="I70" s="23">
        <v>52.01</v>
      </c>
      <c r="J70" s="48">
        <v>371</v>
      </c>
      <c r="K70" s="28">
        <v>47.99</v>
      </c>
      <c r="M70" s="39">
        <v>60</v>
      </c>
      <c r="N70" s="94">
        <v>19</v>
      </c>
      <c r="O70" s="23" t="s">
        <v>325</v>
      </c>
      <c r="P70" s="23" t="s">
        <v>362</v>
      </c>
      <c r="Q70" s="23" t="s">
        <v>363</v>
      </c>
      <c r="R70" s="48">
        <v>1213</v>
      </c>
      <c r="S70" s="48">
        <v>574</v>
      </c>
      <c r="T70" s="23">
        <v>47.32</v>
      </c>
      <c r="U70" s="48">
        <v>639</v>
      </c>
      <c r="V70" s="28">
        <v>52.68</v>
      </c>
      <c r="X70" s="97">
        <f t="shared" si="0"/>
        <v>60</v>
      </c>
      <c r="Y70" s="94">
        <v>84</v>
      </c>
      <c r="Z70" s="23" t="s">
        <v>410</v>
      </c>
      <c r="AA70" s="23" t="s">
        <v>413</v>
      </c>
      <c r="AB70" s="23" t="s">
        <v>414</v>
      </c>
      <c r="AC70" s="48">
        <v>951</v>
      </c>
      <c r="AD70" s="48">
        <v>482</v>
      </c>
      <c r="AE70" s="23">
        <v>50.68</v>
      </c>
      <c r="AF70" s="48">
        <v>469</v>
      </c>
      <c r="AG70" s="28">
        <v>49.32</v>
      </c>
      <c r="AJ70" s="10"/>
    </row>
    <row r="71" spans="2:36" s="7" customFormat="1" ht="12.75" x14ac:dyDescent="0.2">
      <c r="B71" s="39">
        <v>61</v>
      </c>
      <c r="C71" s="94">
        <v>9</v>
      </c>
      <c r="D71" s="23" t="s">
        <v>472</v>
      </c>
      <c r="E71" s="23" t="s">
        <v>489</v>
      </c>
      <c r="F71" s="23" t="s">
        <v>490</v>
      </c>
      <c r="G71" s="48">
        <v>451</v>
      </c>
      <c r="H71" s="48">
        <v>309</v>
      </c>
      <c r="I71" s="23">
        <v>68.510000000000005</v>
      </c>
      <c r="J71" s="48">
        <v>142</v>
      </c>
      <c r="K71" s="28">
        <v>31.49</v>
      </c>
      <c r="M71" s="39">
        <v>61</v>
      </c>
      <c r="N71" s="94">
        <v>20</v>
      </c>
      <c r="O71" s="23" t="s">
        <v>325</v>
      </c>
      <c r="P71" s="23" t="s">
        <v>364</v>
      </c>
      <c r="Q71" s="23" t="s">
        <v>365</v>
      </c>
      <c r="R71" s="48">
        <v>1206</v>
      </c>
      <c r="S71" s="48">
        <v>481</v>
      </c>
      <c r="T71" s="23">
        <v>39.880000000000003</v>
      </c>
      <c r="U71" s="48">
        <v>725</v>
      </c>
      <c r="V71" s="28">
        <v>60.12</v>
      </c>
      <c r="X71" s="97">
        <f t="shared" si="0"/>
        <v>61</v>
      </c>
      <c r="Y71" s="94">
        <v>65</v>
      </c>
      <c r="Z71" s="23" t="s">
        <v>325</v>
      </c>
      <c r="AA71" s="23" t="s">
        <v>372</v>
      </c>
      <c r="AB71" s="23" t="s">
        <v>373</v>
      </c>
      <c r="AC71" s="48">
        <v>629</v>
      </c>
      <c r="AD71" s="48">
        <v>319</v>
      </c>
      <c r="AE71" s="23">
        <v>50.72</v>
      </c>
      <c r="AF71" s="48">
        <v>310</v>
      </c>
      <c r="AG71" s="28">
        <v>49.28</v>
      </c>
      <c r="AJ71" s="10"/>
    </row>
    <row r="72" spans="2:36" s="7" customFormat="1" ht="12.75" x14ac:dyDescent="0.2">
      <c r="B72" s="39">
        <v>62</v>
      </c>
      <c r="C72" s="94">
        <v>10</v>
      </c>
      <c r="D72" s="23" t="s">
        <v>472</v>
      </c>
      <c r="E72" s="23" t="s">
        <v>491</v>
      </c>
      <c r="F72" s="23" t="s">
        <v>492</v>
      </c>
      <c r="G72" s="48">
        <v>277</v>
      </c>
      <c r="H72" s="48">
        <v>192</v>
      </c>
      <c r="I72" s="23">
        <v>69.31</v>
      </c>
      <c r="J72" s="48">
        <v>85</v>
      </c>
      <c r="K72" s="28">
        <v>30.69</v>
      </c>
      <c r="M72" s="39">
        <v>62</v>
      </c>
      <c r="N72" s="94">
        <v>21</v>
      </c>
      <c r="O72" s="23" t="s">
        <v>325</v>
      </c>
      <c r="P72" s="23" t="s">
        <v>366</v>
      </c>
      <c r="Q72" s="23" t="s">
        <v>367</v>
      </c>
      <c r="R72" s="48">
        <v>487</v>
      </c>
      <c r="S72" s="48">
        <v>246</v>
      </c>
      <c r="T72" s="23">
        <v>50.51</v>
      </c>
      <c r="U72" s="48">
        <v>241</v>
      </c>
      <c r="V72" s="28">
        <v>49.49</v>
      </c>
      <c r="X72" s="97">
        <f t="shared" si="0"/>
        <v>62</v>
      </c>
      <c r="Y72" s="94">
        <v>51</v>
      </c>
      <c r="Z72" s="23" t="s">
        <v>325</v>
      </c>
      <c r="AA72" s="23" t="s">
        <v>344</v>
      </c>
      <c r="AB72" s="23" t="s">
        <v>345</v>
      </c>
      <c r="AC72" s="48">
        <v>1332</v>
      </c>
      <c r="AD72" s="48">
        <v>677</v>
      </c>
      <c r="AE72" s="23">
        <v>50.83</v>
      </c>
      <c r="AF72" s="48">
        <v>655</v>
      </c>
      <c r="AG72" s="28">
        <v>49.17</v>
      </c>
      <c r="AJ72" s="10"/>
    </row>
    <row r="73" spans="2:36" s="7" customFormat="1" ht="12.75" x14ac:dyDescent="0.2">
      <c r="B73" s="39">
        <v>63</v>
      </c>
      <c r="C73" s="94">
        <v>11</v>
      </c>
      <c r="D73" s="23" t="s">
        <v>472</v>
      </c>
      <c r="E73" s="23" t="s">
        <v>493</v>
      </c>
      <c r="F73" s="23" t="s">
        <v>494</v>
      </c>
      <c r="G73" s="48">
        <v>291</v>
      </c>
      <c r="H73" s="48">
        <v>194</v>
      </c>
      <c r="I73" s="23">
        <v>66.67</v>
      </c>
      <c r="J73" s="48">
        <v>97</v>
      </c>
      <c r="K73" s="28">
        <v>33.33</v>
      </c>
      <c r="M73" s="39">
        <v>63</v>
      </c>
      <c r="N73" s="94">
        <v>22</v>
      </c>
      <c r="O73" s="23" t="s">
        <v>325</v>
      </c>
      <c r="P73" s="23" t="s">
        <v>368</v>
      </c>
      <c r="Q73" s="23" t="s">
        <v>369</v>
      </c>
      <c r="R73" s="48">
        <v>1504</v>
      </c>
      <c r="S73" s="48">
        <v>750</v>
      </c>
      <c r="T73" s="23">
        <v>49.87</v>
      </c>
      <c r="U73" s="48">
        <v>754</v>
      </c>
      <c r="V73" s="28">
        <v>50.13</v>
      </c>
      <c r="X73" s="97">
        <f t="shared" si="0"/>
        <v>63</v>
      </c>
      <c r="Y73" s="94">
        <v>10</v>
      </c>
      <c r="Z73" s="23" t="s">
        <v>254</v>
      </c>
      <c r="AA73" s="23" t="s">
        <v>259</v>
      </c>
      <c r="AB73" s="23" t="s">
        <v>260</v>
      </c>
      <c r="AC73" s="48">
        <v>348</v>
      </c>
      <c r="AD73" s="48">
        <v>177</v>
      </c>
      <c r="AE73" s="23">
        <v>50.86</v>
      </c>
      <c r="AF73" s="48">
        <v>171</v>
      </c>
      <c r="AG73" s="28">
        <v>49.14</v>
      </c>
      <c r="AJ73" s="10"/>
    </row>
    <row r="74" spans="2:36" s="7" customFormat="1" ht="12.75" x14ac:dyDescent="0.2">
      <c r="B74" s="39">
        <v>64</v>
      </c>
      <c r="C74" s="94">
        <v>12</v>
      </c>
      <c r="D74" s="23" t="s">
        <v>472</v>
      </c>
      <c r="E74" s="23" t="s">
        <v>495</v>
      </c>
      <c r="F74" s="23" t="s">
        <v>496</v>
      </c>
      <c r="G74" s="48">
        <v>180</v>
      </c>
      <c r="H74" s="48">
        <v>130</v>
      </c>
      <c r="I74" s="23">
        <v>72.22</v>
      </c>
      <c r="J74" s="48">
        <v>50</v>
      </c>
      <c r="K74" s="28">
        <v>27.78</v>
      </c>
      <c r="M74" s="39">
        <v>64</v>
      </c>
      <c r="N74" s="94">
        <v>23</v>
      </c>
      <c r="O74" s="23" t="s">
        <v>325</v>
      </c>
      <c r="P74" s="23" t="s">
        <v>370</v>
      </c>
      <c r="Q74" s="23" t="s">
        <v>371</v>
      </c>
      <c r="R74" s="48">
        <v>1385</v>
      </c>
      <c r="S74" s="48">
        <v>611</v>
      </c>
      <c r="T74" s="23">
        <v>44.12</v>
      </c>
      <c r="U74" s="48">
        <v>774</v>
      </c>
      <c r="V74" s="28">
        <v>55.88</v>
      </c>
      <c r="X74" s="97">
        <f t="shared" si="0"/>
        <v>64</v>
      </c>
      <c r="Y74" s="94">
        <v>5</v>
      </c>
      <c r="Z74" s="23" t="s">
        <v>239</v>
      </c>
      <c r="AA74" s="23" t="s">
        <v>248</v>
      </c>
      <c r="AB74" s="23" t="s">
        <v>249</v>
      </c>
      <c r="AC74" s="48">
        <v>1997</v>
      </c>
      <c r="AD74" s="48">
        <v>1017</v>
      </c>
      <c r="AE74" s="23">
        <v>50.93</v>
      </c>
      <c r="AF74" s="48">
        <v>980</v>
      </c>
      <c r="AG74" s="28">
        <v>49.07</v>
      </c>
      <c r="AJ74" s="10"/>
    </row>
    <row r="75" spans="2:36" s="7" customFormat="1" ht="12.75" x14ac:dyDescent="0.2">
      <c r="B75" s="39">
        <v>65</v>
      </c>
      <c r="C75" s="94">
        <v>2</v>
      </c>
      <c r="D75" s="23" t="s">
        <v>378</v>
      </c>
      <c r="E75" s="23" t="s">
        <v>381</v>
      </c>
      <c r="F75" s="23" t="s">
        <v>382</v>
      </c>
      <c r="G75" s="48">
        <v>2032</v>
      </c>
      <c r="H75" s="48">
        <v>434</v>
      </c>
      <c r="I75" s="23">
        <v>21.36</v>
      </c>
      <c r="J75" s="48">
        <v>1598</v>
      </c>
      <c r="K75" s="28">
        <v>78.64</v>
      </c>
      <c r="M75" s="39">
        <v>65</v>
      </c>
      <c r="N75" s="94">
        <v>24</v>
      </c>
      <c r="O75" s="23" t="s">
        <v>325</v>
      </c>
      <c r="P75" s="23" t="s">
        <v>372</v>
      </c>
      <c r="Q75" s="23" t="s">
        <v>373</v>
      </c>
      <c r="R75" s="48">
        <v>629</v>
      </c>
      <c r="S75" s="48">
        <v>319</v>
      </c>
      <c r="T75" s="23">
        <v>50.72</v>
      </c>
      <c r="U75" s="48">
        <v>310</v>
      </c>
      <c r="V75" s="28">
        <v>49.28</v>
      </c>
      <c r="X75" s="97">
        <f t="shared" si="0"/>
        <v>65</v>
      </c>
      <c r="Y75" s="94">
        <v>88</v>
      </c>
      <c r="Z75" s="23" t="s">
        <v>410</v>
      </c>
      <c r="AA75" s="23" t="s">
        <v>421</v>
      </c>
      <c r="AB75" s="23" t="s">
        <v>422</v>
      </c>
      <c r="AC75" s="48">
        <v>675</v>
      </c>
      <c r="AD75" s="48">
        <v>344</v>
      </c>
      <c r="AE75" s="23">
        <v>50.96</v>
      </c>
      <c r="AF75" s="48">
        <v>331</v>
      </c>
      <c r="AG75" s="28">
        <v>49.04</v>
      </c>
      <c r="AJ75" s="10"/>
    </row>
    <row r="76" spans="2:36" s="7" customFormat="1" ht="12.75" x14ac:dyDescent="0.2">
      <c r="B76" s="39">
        <v>66</v>
      </c>
      <c r="C76" s="94">
        <v>4</v>
      </c>
      <c r="D76" s="23" t="s">
        <v>261</v>
      </c>
      <c r="E76" s="23" t="s">
        <v>268</v>
      </c>
      <c r="F76" s="23" t="s">
        <v>269</v>
      </c>
      <c r="G76" s="48">
        <v>1665</v>
      </c>
      <c r="H76" s="48">
        <v>607</v>
      </c>
      <c r="I76" s="23">
        <v>36.46</v>
      </c>
      <c r="J76" s="48">
        <v>1058</v>
      </c>
      <c r="K76" s="28">
        <v>63.54</v>
      </c>
      <c r="M76" s="39">
        <v>66</v>
      </c>
      <c r="N76" s="94">
        <v>25</v>
      </c>
      <c r="O76" s="23" t="s">
        <v>325</v>
      </c>
      <c r="P76" s="23" t="s">
        <v>374</v>
      </c>
      <c r="Q76" s="23" t="s">
        <v>375</v>
      </c>
      <c r="R76" s="48">
        <v>596</v>
      </c>
      <c r="S76" s="48">
        <v>313</v>
      </c>
      <c r="T76" s="23">
        <v>52.52</v>
      </c>
      <c r="U76" s="48">
        <v>283</v>
      </c>
      <c r="V76" s="28">
        <v>47.48</v>
      </c>
      <c r="X76" s="97">
        <f t="shared" ref="X76:X139" si="1">X75+1</f>
        <v>66</v>
      </c>
      <c r="Y76" s="94">
        <v>30</v>
      </c>
      <c r="Z76" s="23" t="s">
        <v>274</v>
      </c>
      <c r="AA76" s="23" t="s">
        <v>301</v>
      </c>
      <c r="AB76" s="23" t="s">
        <v>302</v>
      </c>
      <c r="AC76" s="48">
        <v>340</v>
      </c>
      <c r="AD76" s="48">
        <v>174</v>
      </c>
      <c r="AE76" s="23">
        <v>51.18</v>
      </c>
      <c r="AF76" s="48">
        <v>166</v>
      </c>
      <c r="AG76" s="28">
        <v>48.82</v>
      </c>
      <c r="AJ76" s="10"/>
    </row>
    <row r="77" spans="2:36" s="7" customFormat="1" ht="12.75" x14ac:dyDescent="0.2">
      <c r="B77" s="39">
        <v>67</v>
      </c>
      <c r="C77" s="94">
        <v>5</v>
      </c>
      <c r="D77" s="23" t="s">
        <v>239</v>
      </c>
      <c r="E77" s="23" t="s">
        <v>248</v>
      </c>
      <c r="F77" s="23" t="s">
        <v>249</v>
      </c>
      <c r="G77" s="48">
        <v>1997</v>
      </c>
      <c r="H77" s="48">
        <v>1017</v>
      </c>
      <c r="I77" s="23">
        <v>50.93</v>
      </c>
      <c r="J77" s="48">
        <v>980</v>
      </c>
      <c r="K77" s="28">
        <v>49.07</v>
      </c>
      <c r="M77" s="39">
        <v>67</v>
      </c>
      <c r="N77" s="94">
        <v>26</v>
      </c>
      <c r="O77" s="23" t="s">
        <v>325</v>
      </c>
      <c r="P77" s="23" t="s">
        <v>376</v>
      </c>
      <c r="Q77" s="23" t="s">
        <v>377</v>
      </c>
      <c r="R77" s="48">
        <v>528</v>
      </c>
      <c r="S77" s="48">
        <v>240</v>
      </c>
      <c r="T77" s="23">
        <v>45.45</v>
      </c>
      <c r="U77" s="48">
        <v>288</v>
      </c>
      <c r="V77" s="28">
        <v>54.55</v>
      </c>
      <c r="X77" s="97">
        <f t="shared" si="1"/>
        <v>67</v>
      </c>
      <c r="Y77" s="94">
        <v>42</v>
      </c>
      <c r="Z77" s="23" t="s">
        <v>325</v>
      </c>
      <c r="AA77" s="23" t="s">
        <v>326</v>
      </c>
      <c r="AB77" s="23" t="s">
        <v>327</v>
      </c>
      <c r="AC77" s="48">
        <v>1154</v>
      </c>
      <c r="AD77" s="48">
        <v>593</v>
      </c>
      <c r="AE77" s="23">
        <v>51.39</v>
      </c>
      <c r="AF77" s="48">
        <v>561</v>
      </c>
      <c r="AG77" s="28">
        <v>48.61</v>
      </c>
      <c r="AJ77" s="10"/>
    </row>
    <row r="78" spans="2:36" s="7" customFormat="1" ht="12.75" x14ac:dyDescent="0.2">
      <c r="B78" s="39">
        <v>68</v>
      </c>
      <c r="C78" s="94">
        <v>6</v>
      </c>
      <c r="D78" s="23" t="s">
        <v>239</v>
      </c>
      <c r="E78" s="23" t="s">
        <v>250</v>
      </c>
      <c r="F78" s="23" t="s">
        <v>251</v>
      </c>
      <c r="G78" s="48">
        <v>972</v>
      </c>
      <c r="H78" s="48">
        <v>455</v>
      </c>
      <c r="I78" s="23">
        <v>46.81</v>
      </c>
      <c r="J78" s="48">
        <v>517</v>
      </c>
      <c r="K78" s="28">
        <v>53.19</v>
      </c>
      <c r="M78" s="39">
        <v>68</v>
      </c>
      <c r="N78" s="94">
        <v>1</v>
      </c>
      <c r="O78" s="23" t="s">
        <v>378</v>
      </c>
      <c r="P78" s="23" t="s">
        <v>379</v>
      </c>
      <c r="Q78" s="23" t="s">
        <v>380</v>
      </c>
      <c r="R78" s="48">
        <v>2279</v>
      </c>
      <c r="S78" s="48">
        <v>848</v>
      </c>
      <c r="T78" s="23">
        <v>37.21</v>
      </c>
      <c r="U78" s="48">
        <v>1431</v>
      </c>
      <c r="V78" s="28">
        <v>62.79</v>
      </c>
      <c r="X78" s="97">
        <f t="shared" si="1"/>
        <v>68</v>
      </c>
      <c r="Y78" s="94">
        <v>31</v>
      </c>
      <c r="Z78" s="23" t="s">
        <v>274</v>
      </c>
      <c r="AA78" s="23" t="s">
        <v>303</v>
      </c>
      <c r="AB78" s="23" t="s">
        <v>304</v>
      </c>
      <c r="AC78" s="48">
        <v>643</v>
      </c>
      <c r="AD78" s="48">
        <v>331</v>
      </c>
      <c r="AE78" s="23">
        <v>51.48</v>
      </c>
      <c r="AF78" s="48">
        <v>312</v>
      </c>
      <c r="AG78" s="28">
        <v>48.52</v>
      </c>
      <c r="AJ78" s="10"/>
    </row>
    <row r="79" spans="2:36" s="7" customFormat="1" ht="12.75" x14ac:dyDescent="0.2">
      <c r="B79" s="39">
        <v>69</v>
      </c>
      <c r="C79" s="94">
        <v>1</v>
      </c>
      <c r="D79" s="23" t="s">
        <v>410</v>
      </c>
      <c r="E79" s="23" t="s">
        <v>411</v>
      </c>
      <c r="F79" s="23" t="s">
        <v>412</v>
      </c>
      <c r="G79" s="48">
        <v>862</v>
      </c>
      <c r="H79" s="48">
        <v>395</v>
      </c>
      <c r="I79" s="23">
        <v>45.82</v>
      </c>
      <c r="J79" s="48">
        <v>467</v>
      </c>
      <c r="K79" s="28">
        <v>54.18</v>
      </c>
      <c r="M79" s="39">
        <v>69</v>
      </c>
      <c r="N79" s="94">
        <v>2</v>
      </c>
      <c r="O79" s="23" t="s">
        <v>378</v>
      </c>
      <c r="P79" s="23" t="s">
        <v>381</v>
      </c>
      <c r="Q79" s="23" t="s">
        <v>382</v>
      </c>
      <c r="R79" s="48">
        <v>2032</v>
      </c>
      <c r="S79" s="48">
        <v>434</v>
      </c>
      <c r="T79" s="23">
        <v>21.36</v>
      </c>
      <c r="U79" s="48">
        <v>1598</v>
      </c>
      <c r="V79" s="28">
        <v>78.64</v>
      </c>
      <c r="X79" s="97">
        <f t="shared" si="1"/>
        <v>69</v>
      </c>
      <c r="Y79" s="94">
        <v>107</v>
      </c>
      <c r="Z79" s="23" t="s">
        <v>443</v>
      </c>
      <c r="AA79" s="23" t="s">
        <v>460</v>
      </c>
      <c r="AB79" s="23" t="s">
        <v>461</v>
      </c>
      <c r="AC79" s="48">
        <v>674</v>
      </c>
      <c r="AD79" s="48">
        <v>347</v>
      </c>
      <c r="AE79" s="23">
        <v>51.48</v>
      </c>
      <c r="AF79" s="48">
        <v>327</v>
      </c>
      <c r="AG79" s="28">
        <v>48.52</v>
      </c>
      <c r="AJ79" s="10"/>
    </row>
    <row r="80" spans="2:36" s="7" customFormat="1" ht="12.75" x14ac:dyDescent="0.2">
      <c r="B80" s="39">
        <v>70</v>
      </c>
      <c r="C80" s="94">
        <v>15</v>
      </c>
      <c r="D80" s="23" t="s">
        <v>274</v>
      </c>
      <c r="E80" s="23" t="s">
        <v>303</v>
      </c>
      <c r="F80" s="23" t="s">
        <v>304</v>
      </c>
      <c r="G80" s="48">
        <v>643</v>
      </c>
      <c r="H80" s="48">
        <v>331</v>
      </c>
      <c r="I80" s="23">
        <v>51.48</v>
      </c>
      <c r="J80" s="48">
        <v>312</v>
      </c>
      <c r="K80" s="28">
        <v>48.52</v>
      </c>
      <c r="M80" s="39">
        <v>70</v>
      </c>
      <c r="N80" s="94">
        <v>3</v>
      </c>
      <c r="O80" s="23" t="s">
        <v>378</v>
      </c>
      <c r="P80" s="23" t="s">
        <v>383</v>
      </c>
      <c r="Q80" s="23" t="s">
        <v>384</v>
      </c>
      <c r="R80" s="48">
        <v>896</v>
      </c>
      <c r="S80" s="48">
        <v>230</v>
      </c>
      <c r="T80" s="23">
        <v>25.67</v>
      </c>
      <c r="U80" s="48">
        <v>666</v>
      </c>
      <c r="V80" s="28">
        <v>74.33</v>
      </c>
      <c r="X80" s="97">
        <f t="shared" si="1"/>
        <v>70</v>
      </c>
      <c r="Y80" s="94">
        <v>130</v>
      </c>
      <c r="Z80" s="23" t="s">
        <v>472</v>
      </c>
      <c r="AA80" s="23" t="s">
        <v>507</v>
      </c>
      <c r="AB80" s="23" t="s">
        <v>508</v>
      </c>
      <c r="AC80" s="48">
        <v>66</v>
      </c>
      <c r="AD80" s="48">
        <v>34</v>
      </c>
      <c r="AE80" s="23">
        <v>51.52</v>
      </c>
      <c r="AF80" s="48">
        <v>32</v>
      </c>
      <c r="AG80" s="28">
        <v>48.48</v>
      </c>
      <c r="AJ80" s="10"/>
    </row>
    <row r="81" spans="2:36" s="7" customFormat="1" ht="12.75" x14ac:dyDescent="0.2">
      <c r="B81" s="39">
        <v>71</v>
      </c>
      <c r="C81" s="94">
        <v>16</v>
      </c>
      <c r="D81" s="23" t="s">
        <v>274</v>
      </c>
      <c r="E81" s="23" t="s">
        <v>305</v>
      </c>
      <c r="F81" s="23" t="s">
        <v>306</v>
      </c>
      <c r="G81" s="48">
        <v>637</v>
      </c>
      <c r="H81" s="48">
        <v>308</v>
      </c>
      <c r="I81" s="23">
        <v>48.35</v>
      </c>
      <c r="J81" s="48">
        <v>329</v>
      </c>
      <c r="K81" s="28">
        <v>51.65</v>
      </c>
      <c r="M81" s="39">
        <v>71</v>
      </c>
      <c r="N81" s="94">
        <v>4</v>
      </c>
      <c r="O81" s="23" t="s">
        <v>378</v>
      </c>
      <c r="P81" s="23" t="s">
        <v>385</v>
      </c>
      <c r="Q81" s="23" t="s">
        <v>386</v>
      </c>
      <c r="R81" s="48">
        <v>879</v>
      </c>
      <c r="S81" s="48">
        <v>171</v>
      </c>
      <c r="T81" s="23">
        <v>19.45</v>
      </c>
      <c r="U81" s="48">
        <v>708</v>
      </c>
      <c r="V81" s="28">
        <v>80.55</v>
      </c>
      <c r="X81" s="97">
        <f t="shared" si="1"/>
        <v>71</v>
      </c>
      <c r="Y81" s="94">
        <v>44</v>
      </c>
      <c r="Z81" s="23" t="s">
        <v>325</v>
      </c>
      <c r="AA81" s="23" t="s">
        <v>330</v>
      </c>
      <c r="AB81" s="23" t="s">
        <v>331</v>
      </c>
      <c r="AC81" s="48">
        <v>322</v>
      </c>
      <c r="AD81" s="48">
        <v>166</v>
      </c>
      <c r="AE81" s="23">
        <v>51.55</v>
      </c>
      <c r="AF81" s="48">
        <v>156</v>
      </c>
      <c r="AG81" s="28">
        <v>48.45</v>
      </c>
      <c r="AJ81" s="10"/>
    </row>
    <row r="82" spans="2:36" s="7" customFormat="1" ht="12.75" x14ac:dyDescent="0.2">
      <c r="B82" s="39">
        <v>72</v>
      </c>
      <c r="C82" s="94">
        <v>3</v>
      </c>
      <c r="D82" s="23" t="s">
        <v>254</v>
      </c>
      <c r="E82" s="23" t="s">
        <v>259</v>
      </c>
      <c r="F82" s="23" t="s">
        <v>260</v>
      </c>
      <c r="G82" s="48">
        <v>348</v>
      </c>
      <c r="H82" s="48">
        <v>177</v>
      </c>
      <c r="I82" s="23">
        <v>50.86</v>
      </c>
      <c r="J82" s="48">
        <v>171</v>
      </c>
      <c r="K82" s="28">
        <v>49.14</v>
      </c>
      <c r="M82" s="39">
        <v>72</v>
      </c>
      <c r="N82" s="94">
        <v>5</v>
      </c>
      <c r="O82" s="23" t="s">
        <v>378</v>
      </c>
      <c r="P82" s="23" t="s">
        <v>387</v>
      </c>
      <c r="Q82" s="23" t="s">
        <v>388</v>
      </c>
      <c r="R82" s="48">
        <v>1016</v>
      </c>
      <c r="S82" s="48">
        <v>252</v>
      </c>
      <c r="T82" s="23">
        <v>24.8</v>
      </c>
      <c r="U82" s="48">
        <v>764</v>
      </c>
      <c r="V82" s="28">
        <v>75.2</v>
      </c>
      <c r="X82" s="97">
        <f t="shared" si="1"/>
        <v>72</v>
      </c>
      <c r="Y82" s="94">
        <v>27</v>
      </c>
      <c r="Z82" s="23" t="s">
        <v>274</v>
      </c>
      <c r="AA82" s="23" t="s">
        <v>295</v>
      </c>
      <c r="AB82" s="23" t="s">
        <v>296</v>
      </c>
      <c r="AC82" s="48">
        <v>892</v>
      </c>
      <c r="AD82" s="48">
        <v>461</v>
      </c>
      <c r="AE82" s="23">
        <v>51.68</v>
      </c>
      <c r="AF82" s="48">
        <v>431</v>
      </c>
      <c r="AG82" s="28">
        <v>48.32</v>
      </c>
      <c r="AJ82" s="10"/>
    </row>
    <row r="83" spans="2:36" s="7" customFormat="1" ht="12.75" x14ac:dyDescent="0.2">
      <c r="B83" s="39">
        <v>73</v>
      </c>
      <c r="C83" s="94">
        <v>2</v>
      </c>
      <c r="D83" s="23" t="s">
        <v>410</v>
      </c>
      <c r="E83" s="23" t="s">
        <v>413</v>
      </c>
      <c r="F83" s="23" t="s">
        <v>414</v>
      </c>
      <c r="G83" s="48">
        <v>951</v>
      </c>
      <c r="H83" s="48">
        <v>482</v>
      </c>
      <c r="I83" s="23">
        <v>50.68</v>
      </c>
      <c r="J83" s="48">
        <v>469</v>
      </c>
      <c r="K83" s="28">
        <v>49.32</v>
      </c>
      <c r="M83" s="39">
        <v>73</v>
      </c>
      <c r="N83" s="94">
        <v>6</v>
      </c>
      <c r="O83" s="23" t="s">
        <v>378</v>
      </c>
      <c r="P83" s="23" t="s">
        <v>389</v>
      </c>
      <c r="Q83" s="23" t="s">
        <v>390</v>
      </c>
      <c r="R83" s="48">
        <v>749</v>
      </c>
      <c r="S83" s="48">
        <v>211</v>
      </c>
      <c r="T83" s="23">
        <v>28.17</v>
      </c>
      <c r="U83" s="48">
        <v>538</v>
      </c>
      <c r="V83" s="28">
        <v>71.83</v>
      </c>
      <c r="X83" s="97">
        <f t="shared" si="1"/>
        <v>73</v>
      </c>
      <c r="Y83" s="94">
        <v>20</v>
      </c>
      <c r="Z83" s="23" t="s">
        <v>274</v>
      </c>
      <c r="AA83" s="23" t="s">
        <v>281</v>
      </c>
      <c r="AB83" s="23" t="s">
        <v>282</v>
      </c>
      <c r="AC83" s="48">
        <v>1769</v>
      </c>
      <c r="AD83" s="48">
        <v>920</v>
      </c>
      <c r="AE83" s="23">
        <v>52.01</v>
      </c>
      <c r="AF83" s="48">
        <v>849</v>
      </c>
      <c r="AG83" s="28">
        <v>47.99</v>
      </c>
      <c r="AJ83" s="10"/>
    </row>
    <row r="84" spans="2:36" s="7" customFormat="1" ht="12.75" x14ac:dyDescent="0.2">
      <c r="B84" s="39">
        <v>74</v>
      </c>
      <c r="C84" s="94">
        <v>17</v>
      </c>
      <c r="D84" s="23" t="s">
        <v>274</v>
      </c>
      <c r="E84" s="23" t="s">
        <v>307</v>
      </c>
      <c r="F84" s="23" t="s">
        <v>308</v>
      </c>
      <c r="G84" s="48">
        <v>764</v>
      </c>
      <c r="H84" s="48">
        <v>384</v>
      </c>
      <c r="I84" s="23">
        <v>50.26</v>
      </c>
      <c r="J84" s="48">
        <v>380</v>
      </c>
      <c r="K84" s="28">
        <v>49.74</v>
      </c>
      <c r="M84" s="39">
        <v>74</v>
      </c>
      <c r="N84" s="94">
        <v>7</v>
      </c>
      <c r="O84" s="23" t="s">
        <v>378</v>
      </c>
      <c r="P84" s="23" t="s">
        <v>391</v>
      </c>
      <c r="Q84" s="23" t="s">
        <v>392</v>
      </c>
      <c r="R84" s="48">
        <v>1535</v>
      </c>
      <c r="S84" s="48">
        <v>512</v>
      </c>
      <c r="T84" s="23">
        <v>33.36</v>
      </c>
      <c r="U84" s="48">
        <v>1023</v>
      </c>
      <c r="V84" s="28">
        <v>66.64</v>
      </c>
      <c r="X84" s="97">
        <f t="shared" si="1"/>
        <v>74</v>
      </c>
      <c r="Y84" s="94">
        <v>108</v>
      </c>
      <c r="Z84" s="23" t="s">
        <v>443</v>
      </c>
      <c r="AA84" s="23" t="s">
        <v>462</v>
      </c>
      <c r="AB84" s="23" t="s">
        <v>463</v>
      </c>
      <c r="AC84" s="48">
        <v>773</v>
      </c>
      <c r="AD84" s="48">
        <v>402</v>
      </c>
      <c r="AE84" s="23">
        <v>52.01</v>
      </c>
      <c r="AF84" s="48">
        <v>371</v>
      </c>
      <c r="AG84" s="28">
        <v>47.99</v>
      </c>
      <c r="AJ84" s="10"/>
    </row>
    <row r="85" spans="2:36" s="7" customFormat="1" ht="12.75" x14ac:dyDescent="0.2">
      <c r="B85" s="39">
        <v>75</v>
      </c>
      <c r="C85" s="94">
        <v>18</v>
      </c>
      <c r="D85" s="23" t="s">
        <v>274</v>
      </c>
      <c r="E85" s="23" t="s">
        <v>309</v>
      </c>
      <c r="F85" s="23" t="s">
        <v>310</v>
      </c>
      <c r="G85" s="48">
        <v>796</v>
      </c>
      <c r="H85" s="48">
        <v>349</v>
      </c>
      <c r="I85" s="23">
        <v>43.84</v>
      </c>
      <c r="J85" s="48">
        <v>447</v>
      </c>
      <c r="K85" s="28">
        <v>56.16</v>
      </c>
      <c r="M85" s="39">
        <v>75</v>
      </c>
      <c r="N85" s="94">
        <v>8</v>
      </c>
      <c r="O85" s="23" t="s">
        <v>378</v>
      </c>
      <c r="P85" s="23" t="s">
        <v>393</v>
      </c>
      <c r="Q85" s="23" t="s">
        <v>394</v>
      </c>
      <c r="R85" s="48">
        <v>1125</v>
      </c>
      <c r="S85" s="48">
        <v>385</v>
      </c>
      <c r="T85" s="23">
        <v>34.22</v>
      </c>
      <c r="U85" s="48">
        <v>740</v>
      </c>
      <c r="V85" s="28">
        <v>65.78</v>
      </c>
      <c r="X85" s="97">
        <f t="shared" si="1"/>
        <v>75</v>
      </c>
      <c r="Y85" s="94">
        <v>59</v>
      </c>
      <c r="Z85" s="23" t="s">
        <v>325</v>
      </c>
      <c r="AA85" s="23" t="s">
        <v>360</v>
      </c>
      <c r="AB85" s="23" t="s">
        <v>361</v>
      </c>
      <c r="AC85" s="48">
        <v>1374</v>
      </c>
      <c r="AD85" s="48">
        <v>716</v>
      </c>
      <c r="AE85" s="23">
        <v>52.11</v>
      </c>
      <c r="AF85" s="48">
        <v>658</v>
      </c>
      <c r="AG85" s="28">
        <v>47.89</v>
      </c>
      <c r="AJ85" s="10"/>
    </row>
    <row r="86" spans="2:36" s="7" customFormat="1" ht="12.75" x14ac:dyDescent="0.2">
      <c r="B86" s="39">
        <v>76</v>
      </c>
      <c r="C86" s="94">
        <v>19</v>
      </c>
      <c r="D86" s="23" t="s">
        <v>274</v>
      </c>
      <c r="E86" s="23" t="s">
        <v>311</v>
      </c>
      <c r="F86" s="23" t="s">
        <v>312</v>
      </c>
      <c r="G86" s="48">
        <v>364</v>
      </c>
      <c r="H86" s="48">
        <v>175</v>
      </c>
      <c r="I86" s="23">
        <v>48.08</v>
      </c>
      <c r="J86" s="48">
        <v>189</v>
      </c>
      <c r="K86" s="28">
        <v>51.92</v>
      </c>
      <c r="M86" s="39">
        <v>76</v>
      </c>
      <c r="N86" s="94">
        <v>9</v>
      </c>
      <c r="O86" s="23" t="s">
        <v>378</v>
      </c>
      <c r="P86" s="23" t="s">
        <v>395</v>
      </c>
      <c r="Q86" s="23" t="s">
        <v>396</v>
      </c>
      <c r="R86" s="48">
        <v>1605</v>
      </c>
      <c r="S86" s="48">
        <v>673</v>
      </c>
      <c r="T86" s="23">
        <v>41.93</v>
      </c>
      <c r="U86" s="48">
        <v>932</v>
      </c>
      <c r="V86" s="28">
        <v>58.07</v>
      </c>
      <c r="X86" s="97">
        <f t="shared" si="1"/>
        <v>76</v>
      </c>
      <c r="Y86" s="94">
        <v>23</v>
      </c>
      <c r="Z86" s="23" t="s">
        <v>274</v>
      </c>
      <c r="AA86" s="23" t="s">
        <v>287</v>
      </c>
      <c r="AB86" s="23" t="s">
        <v>288</v>
      </c>
      <c r="AC86" s="48">
        <v>674</v>
      </c>
      <c r="AD86" s="48">
        <v>353</v>
      </c>
      <c r="AE86" s="23">
        <v>52.37</v>
      </c>
      <c r="AF86" s="48">
        <v>321</v>
      </c>
      <c r="AG86" s="28">
        <v>47.63</v>
      </c>
      <c r="AJ86" s="10"/>
    </row>
    <row r="87" spans="2:36" s="7" customFormat="1" ht="12.75" x14ac:dyDescent="0.2">
      <c r="B87" s="39">
        <v>77</v>
      </c>
      <c r="C87" s="94">
        <v>11</v>
      </c>
      <c r="D87" s="23" t="s">
        <v>443</v>
      </c>
      <c r="E87" s="23" t="s">
        <v>464</v>
      </c>
      <c r="F87" s="23" t="s">
        <v>465</v>
      </c>
      <c r="G87" s="48">
        <v>1474</v>
      </c>
      <c r="H87" s="48">
        <v>684</v>
      </c>
      <c r="I87" s="23">
        <v>46.4</v>
      </c>
      <c r="J87" s="48">
        <v>790</v>
      </c>
      <c r="K87" s="28">
        <v>53.6</v>
      </c>
      <c r="M87" s="39">
        <v>77</v>
      </c>
      <c r="N87" s="94">
        <v>1</v>
      </c>
      <c r="O87" s="23" t="s">
        <v>397</v>
      </c>
      <c r="P87" s="23" t="s">
        <v>398</v>
      </c>
      <c r="Q87" s="23" t="s">
        <v>399</v>
      </c>
      <c r="R87" s="48">
        <v>1145</v>
      </c>
      <c r="S87" s="48">
        <v>274</v>
      </c>
      <c r="T87" s="23">
        <v>23.93</v>
      </c>
      <c r="U87" s="48">
        <v>871</v>
      </c>
      <c r="V87" s="28">
        <v>76.069999999999993</v>
      </c>
      <c r="X87" s="97">
        <f t="shared" si="1"/>
        <v>77</v>
      </c>
      <c r="Y87" s="94">
        <v>66</v>
      </c>
      <c r="Z87" s="23" t="s">
        <v>325</v>
      </c>
      <c r="AA87" s="23" t="s">
        <v>374</v>
      </c>
      <c r="AB87" s="23" t="s">
        <v>375</v>
      </c>
      <c r="AC87" s="48">
        <v>596</v>
      </c>
      <c r="AD87" s="48">
        <v>313</v>
      </c>
      <c r="AE87" s="23">
        <v>52.52</v>
      </c>
      <c r="AF87" s="48">
        <v>283</v>
      </c>
      <c r="AG87" s="28">
        <v>47.48</v>
      </c>
      <c r="AJ87" s="10"/>
    </row>
    <row r="88" spans="2:36" s="7" customFormat="1" ht="12.75" x14ac:dyDescent="0.2">
      <c r="B88" s="39">
        <v>78</v>
      </c>
      <c r="C88" s="94">
        <v>19</v>
      </c>
      <c r="D88" s="23" t="s">
        <v>325</v>
      </c>
      <c r="E88" s="23" t="s">
        <v>362</v>
      </c>
      <c r="F88" s="23" t="s">
        <v>363</v>
      </c>
      <c r="G88" s="48">
        <v>1213</v>
      </c>
      <c r="H88" s="48">
        <v>574</v>
      </c>
      <c r="I88" s="23">
        <v>47.32</v>
      </c>
      <c r="J88" s="48">
        <v>639</v>
      </c>
      <c r="K88" s="28">
        <v>52.68</v>
      </c>
      <c r="M88" s="39">
        <v>78</v>
      </c>
      <c r="N88" s="94">
        <v>2</v>
      </c>
      <c r="O88" s="23" t="s">
        <v>397</v>
      </c>
      <c r="P88" s="23" t="s">
        <v>400</v>
      </c>
      <c r="Q88" s="23" t="s">
        <v>401</v>
      </c>
      <c r="R88" s="48">
        <v>2587</v>
      </c>
      <c r="S88" s="48">
        <v>640</v>
      </c>
      <c r="T88" s="23">
        <v>24.74</v>
      </c>
      <c r="U88" s="48">
        <v>1947</v>
      </c>
      <c r="V88" s="28">
        <v>75.260000000000005</v>
      </c>
      <c r="X88" s="97">
        <f t="shared" si="1"/>
        <v>78</v>
      </c>
      <c r="Y88" s="94">
        <v>112</v>
      </c>
      <c r="Z88" s="23" t="s">
        <v>443</v>
      </c>
      <c r="AA88" s="23" t="s">
        <v>470</v>
      </c>
      <c r="AB88" s="23" t="s">
        <v>471</v>
      </c>
      <c r="AC88" s="48">
        <v>790</v>
      </c>
      <c r="AD88" s="48">
        <v>415</v>
      </c>
      <c r="AE88" s="23">
        <v>52.53</v>
      </c>
      <c r="AF88" s="48">
        <v>375</v>
      </c>
      <c r="AG88" s="28">
        <v>47.47</v>
      </c>
      <c r="AJ88" s="10"/>
    </row>
    <row r="89" spans="2:36" s="7" customFormat="1" ht="12.75" x14ac:dyDescent="0.2">
      <c r="B89" s="39">
        <v>79</v>
      </c>
      <c r="C89" s="94">
        <v>20</v>
      </c>
      <c r="D89" s="23" t="s">
        <v>325</v>
      </c>
      <c r="E89" s="23" t="s">
        <v>364</v>
      </c>
      <c r="F89" s="23" t="s">
        <v>365</v>
      </c>
      <c r="G89" s="48">
        <v>1206</v>
      </c>
      <c r="H89" s="48">
        <v>481</v>
      </c>
      <c r="I89" s="23">
        <v>39.880000000000003</v>
      </c>
      <c r="J89" s="48">
        <v>725</v>
      </c>
      <c r="K89" s="28">
        <v>60.12</v>
      </c>
      <c r="M89" s="39">
        <v>79</v>
      </c>
      <c r="N89" s="94">
        <v>3</v>
      </c>
      <c r="O89" s="23" t="s">
        <v>397</v>
      </c>
      <c r="P89" s="23" t="s">
        <v>402</v>
      </c>
      <c r="Q89" s="23" t="s">
        <v>403</v>
      </c>
      <c r="R89" s="48">
        <v>2178</v>
      </c>
      <c r="S89" s="48">
        <v>627</v>
      </c>
      <c r="T89" s="23">
        <v>28.79</v>
      </c>
      <c r="U89" s="48">
        <v>1551</v>
      </c>
      <c r="V89" s="28">
        <v>71.209999999999994</v>
      </c>
      <c r="X89" s="97">
        <f t="shared" si="1"/>
        <v>79</v>
      </c>
      <c r="Y89" s="94">
        <v>131</v>
      </c>
      <c r="Z89" s="23" t="s">
        <v>472</v>
      </c>
      <c r="AA89" s="23" t="s">
        <v>509</v>
      </c>
      <c r="AB89" s="23" t="s">
        <v>510</v>
      </c>
      <c r="AC89" s="48">
        <v>36</v>
      </c>
      <c r="AD89" s="48">
        <v>19</v>
      </c>
      <c r="AE89" s="23">
        <v>52.78</v>
      </c>
      <c r="AF89" s="48">
        <v>17</v>
      </c>
      <c r="AG89" s="28">
        <v>47.22</v>
      </c>
      <c r="AJ89" s="10"/>
    </row>
    <row r="90" spans="2:36" s="7" customFormat="1" ht="12.75" x14ac:dyDescent="0.2">
      <c r="B90" s="39">
        <v>80</v>
      </c>
      <c r="C90" s="94">
        <v>21</v>
      </c>
      <c r="D90" s="23" t="s">
        <v>325</v>
      </c>
      <c r="E90" s="23" t="s">
        <v>366</v>
      </c>
      <c r="F90" s="23" t="s">
        <v>367</v>
      </c>
      <c r="G90" s="48">
        <v>487</v>
      </c>
      <c r="H90" s="48">
        <v>246</v>
      </c>
      <c r="I90" s="23">
        <v>50.51</v>
      </c>
      <c r="J90" s="48">
        <v>241</v>
      </c>
      <c r="K90" s="28">
        <v>49.49</v>
      </c>
      <c r="M90" s="39">
        <v>80</v>
      </c>
      <c r="N90" s="94">
        <v>4</v>
      </c>
      <c r="O90" s="23" t="s">
        <v>397</v>
      </c>
      <c r="P90" s="23" t="s">
        <v>404</v>
      </c>
      <c r="Q90" s="23" t="s">
        <v>405</v>
      </c>
      <c r="R90" s="48">
        <v>4040</v>
      </c>
      <c r="S90" s="48">
        <v>1234</v>
      </c>
      <c r="T90" s="23">
        <v>30.54</v>
      </c>
      <c r="U90" s="48">
        <v>2806</v>
      </c>
      <c r="V90" s="28">
        <v>69.459999999999994</v>
      </c>
      <c r="X90" s="97">
        <f t="shared" si="1"/>
        <v>80</v>
      </c>
      <c r="Y90" s="94">
        <v>57</v>
      </c>
      <c r="Z90" s="23" t="s">
        <v>325</v>
      </c>
      <c r="AA90" s="23" t="s">
        <v>356</v>
      </c>
      <c r="AB90" s="23" t="s">
        <v>357</v>
      </c>
      <c r="AC90" s="48">
        <v>2511</v>
      </c>
      <c r="AD90" s="48">
        <v>1327</v>
      </c>
      <c r="AE90" s="23">
        <v>52.85</v>
      </c>
      <c r="AF90" s="48">
        <v>1184</v>
      </c>
      <c r="AG90" s="28">
        <v>47.15</v>
      </c>
      <c r="AJ90" s="10"/>
    </row>
    <row r="91" spans="2:36" s="7" customFormat="1" ht="12.75" x14ac:dyDescent="0.2">
      <c r="B91" s="39">
        <v>81</v>
      </c>
      <c r="C91" s="94">
        <v>12</v>
      </c>
      <c r="D91" s="23" t="s">
        <v>443</v>
      </c>
      <c r="E91" s="23" t="s">
        <v>466</v>
      </c>
      <c r="F91" s="23" t="s">
        <v>467</v>
      </c>
      <c r="G91" s="48">
        <v>1827</v>
      </c>
      <c r="H91" s="48">
        <v>879</v>
      </c>
      <c r="I91" s="23">
        <v>48.11</v>
      </c>
      <c r="J91" s="48">
        <v>948</v>
      </c>
      <c r="K91" s="28">
        <v>51.89</v>
      </c>
      <c r="M91" s="39">
        <v>81</v>
      </c>
      <c r="N91" s="94">
        <v>5</v>
      </c>
      <c r="O91" s="23" t="s">
        <v>397</v>
      </c>
      <c r="P91" s="23" t="s">
        <v>406</v>
      </c>
      <c r="Q91" s="23" t="s">
        <v>407</v>
      </c>
      <c r="R91" s="48">
        <v>3403</v>
      </c>
      <c r="S91" s="48">
        <v>1095</v>
      </c>
      <c r="T91" s="23">
        <v>32.18</v>
      </c>
      <c r="U91" s="48">
        <v>2308</v>
      </c>
      <c r="V91" s="28">
        <v>67.819999999999993</v>
      </c>
      <c r="X91" s="97">
        <f t="shared" si="1"/>
        <v>81</v>
      </c>
      <c r="Y91" s="94">
        <v>106</v>
      </c>
      <c r="Z91" s="23" t="s">
        <v>443</v>
      </c>
      <c r="AA91" s="23" t="s">
        <v>458</v>
      </c>
      <c r="AB91" s="23" t="s">
        <v>459</v>
      </c>
      <c r="AC91" s="48">
        <v>448</v>
      </c>
      <c r="AD91" s="48">
        <v>238</v>
      </c>
      <c r="AE91" s="23">
        <v>53.13</v>
      </c>
      <c r="AF91" s="48">
        <v>210</v>
      </c>
      <c r="AG91" s="28">
        <v>46.88</v>
      </c>
      <c r="AJ91" s="10"/>
    </row>
    <row r="92" spans="2:36" s="7" customFormat="1" ht="12.75" x14ac:dyDescent="0.2">
      <c r="B92" s="39">
        <v>82</v>
      </c>
      <c r="C92" s="94">
        <v>22</v>
      </c>
      <c r="D92" s="23" t="s">
        <v>325</v>
      </c>
      <c r="E92" s="23" t="s">
        <v>368</v>
      </c>
      <c r="F92" s="23" t="s">
        <v>369</v>
      </c>
      <c r="G92" s="48">
        <v>1504</v>
      </c>
      <c r="H92" s="48">
        <v>750</v>
      </c>
      <c r="I92" s="23">
        <v>49.87</v>
      </c>
      <c r="J92" s="48">
        <v>754</v>
      </c>
      <c r="K92" s="28">
        <v>50.13</v>
      </c>
      <c r="M92" s="39">
        <v>82</v>
      </c>
      <c r="N92" s="94">
        <v>6</v>
      </c>
      <c r="O92" s="23" t="s">
        <v>397</v>
      </c>
      <c r="P92" s="23" t="s">
        <v>408</v>
      </c>
      <c r="Q92" s="23" t="s">
        <v>409</v>
      </c>
      <c r="R92" s="48">
        <v>2435</v>
      </c>
      <c r="S92" s="48">
        <v>911</v>
      </c>
      <c r="T92" s="23">
        <v>37.409999999999997</v>
      </c>
      <c r="U92" s="48">
        <v>1524</v>
      </c>
      <c r="V92" s="28">
        <v>62.59</v>
      </c>
      <c r="X92" s="97">
        <f t="shared" si="1"/>
        <v>82</v>
      </c>
      <c r="Y92" s="94">
        <v>132</v>
      </c>
      <c r="Z92" s="23" t="s">
        <v>472</v>
      </c>
      <c r="AA92" s="23" t="s">
        <v>511</v>
      </c>
      <c r="AB92" s="23" t="s">
        <v>512</v>
      </c>
      <c r="AC92" s="48">
        <v>32</v>
      </c>
      <c r="AD92" s="48">
        <v>17</v>
      </c>
      <c r="AE92" s="23">
        <v>53.13</v>
      </c>
      <c r="AF92" s="48">
        <v>15</v>
      </c>
      <c r="AG92" s="28">
        <v>46.88</v>
      </c>
      <c r="AJ92" s="10"/>
    </row>
    <row r="93" spans="2:36" s="7" customFormat="1" ht="12.75" x14ac:dyDescent="0.2">
      <c r="B93" s="39">
        <v>83</v>
      </c>
      <c r="C93" s="94">
        <v>23</v>
      </c>
      <c r="D93" s="23" t="s">
        <v>325</v>
      </c>
      <c r="E93" s="23" t="s">
        <v>370</v>
      </c>
      <c r="F93" s="23" t="s">
        <v>371</v>
      </c>
      <c r="G93" s="48">
        <v>1385</v>
      </c>
      <c r="H93" s="48">
        <v>611</v>
      </c>
      <c r="I93" s="23">
        <v>44.12</v>
      </c>
      <c r="J93" s="48">
        <v>774</v>
      </c>
      <c r="K93" s="28">
        <v>55.88</v>
      </c>
      <c r="M93" s="39">
        <v>83</v>
      </c>
      <c r="N93" s="94">
        <v>1</v>
      </c>
      <c r="O93" s="23" t="s">
        <v>410</v>
      </c>
      <c r="P93" s="23" t="s">
        <v>411</v>
      </c>
      <c r="Q93" s="23" t="s">
        <v>412</v>
      </c>
      <c r="R93" s="48">
        <v>862</v>
      </c>
      <c r="S93" s="48">
        <v>395</v>
      </c>
      <c r="T93" s="23">
        <v>45.82</v>
      </c>
      <c r="U93" s="48">
        <v>467</v>
      </c>
      <c r="V93" s="28">
        <v>54.18</v>
      </c>
      <c r="X93" s="97">
        <f t="shared" si="1"/>
        <v>83</v>
      </c>
      <c r="Y93" s="94">
        <v>50</v>
      </c>
      <c r="Z93" s="23" t="s">
        <v>325</v>
      </c>
      <c r="AA93" s="23" t="s">
        <v>342</v>
      </c>
      <c r="AB93" s="23" t="s">
        <v>343</v>
      </c>
      <c r="AC93" s="48">
        <v>2126</v>
      </c>
      <c r="AD93" s="48">
        <v>1130</v>
      </c>
      <c r="AE93" s="23">
        <v>53.15</v>
      </c>
      <c r="AF93" s="48">
        <v>996</v>
      </c>
      <c r="AG93" s="28">
        <v>46.85</v>
      </c>
      <c r="AJ93" s="10"/>
    </row>
    <row r="94" spans="2:36" s="7" customFormat="1" ht="12.75" x14ac:dyDescent="0.2">
      <c r="B94" s="39">
        <v>84</v>
      </c>
      <c r="C94" s="94">
        <v>24</v>
      </c>
      <c r="D94" s="23" t="s">
        <v>325</v>
      </c>
      <c r="E94" s="23" t="s">
        <v>372</v>
      </c>
      <c r="F94" s="23" t="s">
        <v>373</v>
      </c>
      <c r="G94" s="48">
        <v>629</v>
      </c>
      <c r="H94" s="48">
        <v>319</v>
      </c>
      <c r="I94" s="23">
        <v>50.72</v>
      </c>
      <c r="J94" s="48">
        <v>310</v>
      </c>
      <c r="K94" s="28">
        <v>49.28</v>
      </c>
      <c r="M94" s="39">
        <v>84</v>
      </c>
      <c r="N94" s="94">
        <v>2</v>
      </c>
      <c r="O94" s="23" t="s">
        <v>410</v>
      </c>
      <c r="P94" s="23" t="s">
        <v>413</v>
      </c>
      <c r="Q94" s="23" t="s">
        <v>414</v>
      </c>
      <c r="R94" s="48">
        <v>951</v>
      </c>
      <c r="S94" s="48">
        <v>482</v>
      </c>
      <c r="T94" s="23">
        <v>50.68</v>
      </c>
      <c r="U94" s="48">
        <v>469</v>
      </c>
      <c r="V94" s="28">
        <v>49.32</v>
      </c>
      <c r="X94" s="97">
        <f t="shared" si="1"/>
        <v>84</v>
      </c>
      <c r="Y94" s="94">
        <v>102</v>
      </c>
      <c r="Z94" s="23" t="s">
        <v>443</v>
      </c>
      <c r="AA94" s="23" t="s">
        <v>450</v>
      </c>
      <c r="AB94" s="23" t="s">
        <v>451</v>
      </c>
      <c r="AC94" s="48">
        <v>1559</v>
      </c>
      <c r="AD94" s="48">
        <v>829</v>
      </c>
      <c r="AE94" s="23">
        <v>53.18</v>
      </c>
      <c r="AF94" s="48">
        <v>730</v>
      </c>
      <c r="AG94" s="28">
        <v>46.82</v>
      </c>
      <c r="AJ94" s="10"/>
    </row>
    <row r="95" spans="2:36" s="7" customFormat="1" ht="12.75" x14ac:dyDescent="0.2">
      <c r="B95" s="39">
        <v>85</v>
      </c>
      <c r="C95" s="94">
        <v>13</v>
      </c>
      <c r="D95" s="23" t="s">
        <v>472</v>
      </c>
      <c r="E95" s="23" t="s">
        <v>497</v>
      </c>
      <c r="F95" s="23" t="s">
        <v>498</v>
      </c>
      <c r="G95" s="48">
        <v>88</v>
      </c>
      <c r="H95" s="48">
        <v>53</v>
      </c>
      <c r="I95" s="23">
        <v>60.23</v>
      </c>
      <c r="J95" s="48">
        <v>35</v>
      </c>
      <c r="K95" s="28">
        <v>39.770000000000003</v>
      </c>
      <c r="M95" s="39">
        <v>85</v>
      </c>
      <c r="N95" s="94">
        <v>3</v>
      </c>
      <c r="O95" s="23" t="s">
        <v>410</v>
      </c>
      <c r="P95" s="23" t="s">
        <v>415</v>
      </c>
      <c r="Q95" s="23" t="s">
        <v>416</v>
      </c>
      <c r="R95" s="48">
        <v>550</v>
      </c>
      <c r="S95" s="48">
        <v>257</v>
      </c>
      <c r="T95" s="23">
        <v>46.73</v>
      </c>
      <c r="U95" s="48">
        <v>293</v>
      </c>
      <c r="V95" s="28">
        <v>53.27</v>
      </c>
      <c r="X95" s="97">
        <f t="shared" si="1"/>
        <v>85</v>
      </c>
      <c r="Y95" s="94">
        <v>26</v>
      </c>
      <c r="Z95" s="23" t="s">
        <v>274</v>
      </c>
      <c r="AA95" s="23" t="s">
        <v>293</v>
      </c>
      <c r="AB95" s="23" t="s">
        <v>294</v>
      </c>
      <c r="AC95" s="48">
        <v>777</v>
      </c>
      <c r="AD95" s="48">
        <v>415</v>
      </c>
      <c r="AE95" s="23">
        <v>53.41</v>
      </c>
      <c r="AF95" s="48">
        <v>362</v>
      </c>
      <c r="AG95" s="28">
        <v>46.59</v>
      </c>
      <c r="AJ95" s="10"/>
    </row>
    <row r="96" spans="2:36" s="7" customFormat="1" ht="12.75" x14ac:dyDescent="0.2">
      <c r="B96" s="39">
        <v>86</v>
      </c>
      <c r="C96" s="94">
        <v>14</v>
      </c>
      <c r="D96" s="23" t="s">
        <v>472</v>
      </c>
      <c r="E96" s="23" t="s">
        <v>499</v>
      </c>
      <c r="F96" s="23" t="s">
        <v>500</v>
      </c>
      <c r="G96" s="48">
        <v>76</v>
      </c>
      <c r="H96" s="48">
        <v>50</v>
      </c>
      <c r="I96" s="23">
        <v>65.790000000000006</v>
      </c>
      <c r="J96" s="48">
        <v>26</v>
      </c>
      <c r="K96" s="28">
        <v>34.21</v>
      </c>
      <c r="M96" s="39">
        <v>86</v>
      </c>
      <c r="N96" s="94">
        <v>4</v>
      </c>
      <c r="O96" s="23" t="s">
        <v>410</v>
      </c>
      <c r="P96" s="23" t="s">
        <v>417</v>
      </c>
      <c r="Q96" s="23" t="s">
        <v>418</v>
      </c>
      <c r="R96" s="48">
        <v>537</v>
      </c>
      <c r="S96" s="48">
        <v>256</v>
      </c>
      <c r="T96" s="23">
        <v>47.67</v>
      </c>
      <c r="U96" s="48">
        <v>281</v>
      </c>
      <c r="V96" s="28">
        <v>52.33</v>
      </c>
      <c r="X96" s="97">
        <f t="shared" si="1"/>
        <v>86</v>
      </c>
      <c r="Y96" s="94">
        <v>101</v>
      </c>
      <c r="Z96" s="23" t="s">
        <v>443</v>
      </c>
      <c r="AA96" s="23" t="s">
        <v>448</v>
      </c>
      <c r="AB96" s="23" t="s">
        <v>449</v>
      </c>
      <c r="AC96" s="48">
        <v>539</v>
      </c>
      <c r="AD96" s="48">
        <v>288</v>
      </c>
      <c r="AE96" s="23">
        <v>53.43</v>
      </c>
      <c r="AF96" s="48">
        <v>251</v>
      </c>
      <c r="AG96" s="28">
        <v>46.57</v>
      </c>
      <c r="AJ96" s="10"/>
    </row>
    <row r="97" spans="2:36" s="7" customFormat="1" ht="12.75" x14ac:dyDescent="0.2">
      <c r="B97" s="39">
        <v>87</v>
      </c>
      <c r="C97" s="94">
        <v>15</v>
      </c>
      <c r="D97" s="23" t="s">
        <v>472</v>
      </c>
      <c r="E97" s="23" t="s">
        <v>501</v>
      </c>
      <c r="F97" s="23" t="s">
        <v>502</v>
      </c>
      <c r="G97" s="48">
        <v>56</v>
      </c>
      <c r="H97" s="48">
        <v>43</v>
      </c>
      <c r="I97" s="23">
        <v>76.790000000000006</v>
      </c>
      <c r="J97" s="48">
        <v>13</v>
      </c>
      <c r="K97" s="28">
        <v>23.21</v>
      </c>
      <c r="M97" s="39">
        <v>87</v>
      </c>
      <c r="N97" s="94">
        <v>5</v>
      </c>
      <c r="O97" s="23" t="s">
        <v>410</v>
      </c>
      <c r="P97" s="23" t="s">
        <v>419</v>
      </c>
      <c r="Q97" s="23" t="s">
        <v>420</v>
      </c>
      <c r="R97" s="48">
        <v>743</v>
      </c>
      <c r="S97" s="48">
        <v>372</v>
      </c>
      <c r="T97" s="23">
        <v>50.07</v>
      </c>
      <c r="U97" s="48">
        <v>371</v>
      </c>
      <c r="V97" s="28">
        <v>49.93</v>
      </c>
      <c r="X97" s="97">
        <f t="shared" si="1"/>
        <v>87</v>
      </c>
      <c r="Y97" s="94">
        <v>100</v>
      </c>
      <c r="Z97" s="23" t="s">
        <v>443</v>
      </c>
      <c r="AA97" s="23" t="s">
        <v>446</v>
      </c>
      <c r="AB97" s="23" t="s">
        <v>447</v>
      </c>
      <c r="AC97" s="48">
        <v>1100</v>
      </c>
      <c r="AD97" s="48">
        <v>593</v>
      </c>
      <c r="AE97" s="23">
        <v>53.91</v>
      </c>
      <c r="AF97" s="48">
        <v>507</v>
      </c>
      <c r="AG97" s="28">
        <v>46.09</v>
      </c>
      <c r="AJ97" s="10"/>
    </row>
    <row r="98" spans="2:36" s="7" customFormat="1" ht="12.75" x14ac:dyDescent="0.2">
      <c r="B98" s="39">
        <v>88</v>
      </c>
      <c r="C98" s="94">
        <v>16</v>
      </c>
      <c r="D98" s="23" t="s">
        <v>472</v>
      </c>
      <c r="E98" s="23" t="s">
        <v>503</v>
      </c>
      <c r="F98" s="23" t="s">
        <v>504</v>
      </c>
      <c r="G98" s="48">
        <v>79</v>
      </c>
      <c r="H98" s="48">
        <v>57</v>
      </c>
      <c r="I98" s="23">
        <v>72.150000000000006</v>
      </c>
      <c r="J98" s="48">
        <v>22</v>
      </c>
      <c r="K98" s="28">
        <v>27.85</v>
      </c>
      <c r="M98" s="39">
        <v>88</v>
      </c>
      <c r="N98" s="94">
        <v>6</v>
      </c>
      <c r="O98" s="23" t="s">
        <v>410</v>
      </c>
      <c r="P98" s="23" t="s">
        <v>421</v>
      </c>
      <c r="Q98" s="23" t="s">
        <v>422</v>
      </c>
      <c r="R98" s="48">
        <v>675</v>
      </c>
      <c r="S98" s="48">
        <v>344</v>
      </c>
      <c r="T98" s="23">
        <v>50.96</v>
      </c>
      <c r="U98" s="48">
        <v>331</v>
      </c>
      <c r="V98" s="28">
        <v>49.04</v>
      </c>
      <c r="X98" s="97">
        <f t="shared" si="1"/>
        <v>88</v>
      </c>
      <c r="Y98" s="94">
        <v>1</v>
      </c>
      <c r="Z98" s="23" t="s">
        <v>239</v>
      </c>
      <c r="AA98" s="23" t="s">
        <v>240</v>
      </c>
      <c r="AB98" s="23" t="s">
        <v>241</v>
      </c>
      <c r="AC98" s="48">
        <v>7430</v>
      </c>
      <c r="AD98" s="48">
        <v>4016</v>
      </c>
      <c r="AE98" s="23">
        <v>54.05</v>
      </c>
      <c r="AF98" s="48">
        <v>3414</v>
      </c>
      <c r="AG98" s="28">
        <v>45.95</v>
      </c>
      <c r="AJ98" s="10"/>
    </row>
    <row r="99" spans="2:36" s="7" customFormat="1" ht="12.75" x14ac:dyDescent="0.2">
      <c r="B99" s="39">
        <v>89</v>
      </c>
      <c r="C99" s="94">
        <v>3</v>
      </c>
      <c r="D99" s="23" t="s">
        <v>378</v>
      </c>
      <c r="E99" s="23" t="s">
        <v>383</v>
      </c>
      <c r="F99" s="23" t="s">
        <v>384</v>
      </c>
      <c r="G99" s="48">
        <v>896</v>
      </c>
      <c r="H99" s="48">
        <v>230</v>
      </c>
      <c r="I99" s="23">
        <v>25.67</v>
      </c>
      <c r="J99" s="48">
        <v>666</v>
      </c>
      <c r="K99" s="28">
        <v>74.33</v>
      </c>
      <c r="M99" s="39">
        <v>89</v>
      </c>
      <c r="N99" s="94">
        <v>7</v>
      </c>
      <c r="O99" s="23" t="s">
        <v>410</v>
      </c>
      <c r="P99" s="23" t="s">
        <v>423</v>
      </c>
      <c r="Q99" s="23" t="s">
        <v>424</v>
      </c>
      <c r="R99" s="48">
        <v>802</v>
      </c>
      <c r="S99" s="48">
        <v>398</v>
      </c>
      <c r="T99" s="23">
        <v>49.63</v>
      </c>
      <c r="U99" s="48">
        <v>404</v>
      </c>
      <c r="V99" s="28">
        <v>50.37</v>
      </c>
      <c r="X99" s="97">
        <f t="shared" si="1"/>
        <v>89</v>
      </c>
      <c r="Y99" s="94">
        <v>90</v>
      </c>
      <c r="Z99" s="23" t="s">
        <v>410</v>
      </c>
      <c r="AA99" s="23" t="s">
        <v>425</v>
      </c>
      <c r="AB99" s="23" t="s">
        <v>426</v>
      </c>
      <c r="AC99" s="48">
        <v>740</v>
      </c>
      <c r="AD99" s="48">
        <v>402</v>
      </c>
      <c r="AE99" s="23">
        <v>54.32</v>
      </c>
      <c r="AF99" s="48">
        <v>338</v>
      </c>
      <c r="AG99" s="28">
        <v>45.68</v>
      </c>
      <c r="AJ99" s="10"/>
    </row>
    <row r="100" spans="2:36" s="7" customFormat="1" ht="12.75" x14ac:dyDescent="0.2">
      <c r="B100" s="39">
        <v>90</v>
      </c>
      <c r="C100" s="94">
        <v>4</v>
      </c>
      <c r="D100" s="23" t="s">
        <v>378</v>
      </c>
      <c r="E100" s="23" t="s">
        <v>385</v>
      </c>
      <c r="F100" s="23" t="s">
        <v>386</v>
      </c>
      <c r="G100" s="48">
        <v>879</v>
      </c>
      <c r="H100" s="48">
        <v>171</v>
      </c>
      <c r="I100" s="23">
        <v>19.45</v>
      </c>
      <c r="J100" s="48">
        <v>708</v>
      </c>
      <c r="K100" s="28">
        <v>80.55</v>
      </c>
      <c r="M100" s="39">
        <v>90</v>
      </c>
      <c r="N100" s="94">
        <v>8</v>
      </c>
      <c r="O100" s="23" t="s">
        <v>410</v>
      </c>
      <c r="P100" s="23" t="s">
        <v>425</v>
      </c>
      <c r="Q100" s="23" t="s">
        <v>426</v>
      </c>
      <c r="R100" s="48">
        <v>740</v>
      </c>
      <c r="S100" s="48">
        <v>402</v>
      </c>
      <c r="T100" s="23">
        <v>54.32</v>
      </c>
      <c r="U100" s="48">
        <v>338</v>
      </c>
      <c r="V100" s="28">
        <v>45.68</v>
      </c>
      <c r="X100" s="97">
        <f t="shared" si="1"/>
        <v>90</v>
      </c>
      <c r="Y100" s="94">
        <v>41</v>
      </c>
      <c r="Z100" s="23" t="s">
        <v>274</v>
      </c>
      <c r="AA100" s="23" t="s">
        <v>323</v>
      </c>
      <c r="AB100" s="23" t="s">
        <v>324</v>
      </c>
      <c r="AC100" s="48">
        <v>344</v>
      </c>
      <c r="AD100" s="48">
        <v>190</v>
      </c>
      <c r="AE100" s="23">
        <v>55.23</v>
      </c>
      <c r="AF100" s="48">
        <v>154</v>
      </c>
      <c r="AG100" s="28">
        <v>44.77</v>
      </c>
      <c r="AJ100" s="10"/>
    </row>
    <row r="101" spans="2:36" s="7" customFormat="1" ht="12.75" x14ac:dyDescent="0.2">
      <c r="B101" s="39">
        <v>91</v>
      </c>
      <c r="C101" s="94">
        <v>5</v>
      </c>
      <c r="D101" s="23" t="s">
        <v>261</v>
      </c>
      <c r="E101" s="23" t="s">
        <v>270</v>
      </c>
      <c r="F101" s="23" t="s">
        <v>271</v>
      </c>
      <c r="G101" s="48">
        <v>692</v>
      </c>
      <c r="H101" s="48">
        <v>249</v>
      </c>
      <c r="I101" s="23">
        <v>35.979999999999997</v>
      </c>
      <c r="J101" s="48">
        <v>443</v>
      </c>
      <c r="K101" s="28">
        <v>64.02</v>
      </c>
      <c r="M101" s="39">
        <v>91</v>
      </c>
      <c r="N101" s="94">
        <v>9</v>
      </c>
      <c r="O101" s="23" t="s">
        <v>410</v>
      </c>
      <c r="P101" s="23" t="s">
        <v>427</v>
      </c>
      <c r="Q101" s="23" t="s">
        <v>428</v>
      </c>
      <c r="R101" s="48">
        <v>544</v>
      </c>
      <c r="S101" s="48">
        <v>269</v>
      </c>
      <c r="T101" s="23">
        <v>49.45</v>
      </c>
      <c r="U101" s="48">
        <v>275</v>
      </c>
      <c r="V101" s="28">
        <v>50.55</v>
      </c>
      <c r="X101" s="97">
        <f t="shared" si="1"/>
        <v>91</v>
      </c>
      <c r="Y101" s="94">
        <v>3</v>
      </c>
      <c r="Z101" s="23" t="s">
        <v>239</v>
      </c>
      <c r="AA101" s="23" t="s">
        <v>244</v>
      </c>
      <c r="AB101" s="23" t="s">
        <v>245</v>
      </c>
      <c r="AC101" s="48">
        <v>4166</v>
      </c>
      <c r="AD101" s="48">
        <v>2326</v>
      </c>
      <c r="AE101" s="23">
        <v>55.83</v>
      </c>
      <c r="AF101" s="48">
        <v>1840</v>
      </c>
      <c r="AG101" s="28">
        <v>44.17</v>
      </c>
      <c r="AJ101" s="10"/>
    </row>
    <row r="102" spans="2:36" s="7" customFormat="1" ht="12.75" x14ac:dyDescent="0.2">
      <c r="B102" s="39">
        <v>92</v>
      </c>
      <c r="C102" s="94">
        <v>7</v>
      </c>
      <c r="D102" s="23" t="s">
        <v>239</v>
      </c>
      <c r="E102" s="23" t="s">
        <v>252</v>
      </c>
      <c r="F102" s="23" t="s">
        <v>253</v>
      </c>
      <c r="G102" s="48">
        <v>581</v>
      </c>
      <c r="H102" s="48">
        <v>266</v>
      </c>
      <c r="I102" s="23">
        <v>45.78</v>
      </c>
      <c r="J102" s="48">
        <v>315</v>
      </c>
      <c r="K102" s="28">
        <v>54.22</v>
      </c>
      <c r="M102" s="39">
        <v>92</v>
      </c>
      <c r="N102" s="94">
        <v>10</v>
      </c>
      <c r="O102" s="23" t="s">
        <v>410</v>
      </c>
      <c r="P102" s="23" t="s">
        <v>429</v>
      </c>
      <c r="Q102" s="23" t="s">
        <v>430</v>
      </c>
      <c r="R102" s="48">
        <v>734</v>
      </c>
      <c r="S102" s="48">
        <v>430</v>
      </c>
      <c r="T102" s="23">
        <v>58.58</v>
      </c>
      <c r="U102" s="48">
        <v>304</v>
      </c>
      <c r="V102" s="28">
        <v>41.42</v>
      </c>
      <c r="X102" s="97">
        <f t="shared" si="1"/>
        <v>92</v>
      </c>
      <c r="Y102" s="94">
        <v>4</v>
      </c>
      <c r="Z102" s="23" t="s">
        <v>239</v>
      </c>
      <c r="AA102" s="23" t="s">
        <v>246</v>
      </c>
      <c r="AB102" s="23" t="s">
        <v>247</v>
      </c>
      <c r="AC102" s="48">
        <v>3297</v>
      </c>
      <c r="AD102" s="48">
        <v>1854</v>
      </c>
      <c r="AE102" s="23">
        <v>56.23</v>
      </c>
      <c r="AF102" s="48">
        <v>1443</v>
      </c>
      <c r="AG102" s="28">
        <v>43.77</v>
      </c>
      <c r="AJ102" s="10"/>
    </row>
    <row r="103" spans="2:36" s="7" customFormat="1" ht="12.75" x14ac:dyDescent="0.2">
      <c r="B103" s="39">
        <v>93</v>
      </c>
      <c r="C103" s="94">
        <v>3</v>
      </c>
      <c r="D103" s="23" t="s">
        <v>410</v>
      </c>
      <c r="E103" s="23" t="s">
        <v>415</v>
      </c>
      <c r="F103" s="23" t="s">
        <v>416</v>
      </c>
      <c r="G103" s="48">
        <v>550</v>
      </c>
      <c r="H103" s="48">
        <v>257</v>
      </c>
      <c r="I103" s="23">
        <v>46.73</v>
      </c>
      <c r="J103" s="48">
        <v>293</v>
      </c>
      <c r="K103" s="28">
        <v>53.27</v>
      </c>
      <c r="M103" s="39">
        <v>93</v>
      </c>
      <c r="N103" s="94">
        <v>11</v>
      </c>
      <c r="O103" s="23" t="s">
        <v>410</v>
      </c>
      <c r="P103" s="23" t="s">
        <v>431</v>
      </c>
      <c r="Q103" s="23" t="s">
        <v>432</v>
      </c>
      <c r="R103" s="48">
        <v>670</v>
      </c>
      <c r="S103" s="48">
        <v>424</v>
      </c>
      <c r="T103" s="23">
        <v>63.28</v>
      </c>
      <c r="U103" s="48">
        <v>246</v>
      </c>
      <c r="V103" s="28">
        <v>36.72</v>
      </c>
      <c r="X103" s="97">
        <f t="shared" si="1"/>
        <v>93</v>
      </c>
      <c r="Y103" s="94">
        <v>24</v>
      </c>
      <c r="Z103" s="23" t="s">
        <v>274</v>
      </c>
      <c r="AA103" s="23" t="s">
        <v>289</v>
      </c>
      <c r="AB103" s="23" t="s">
        <v>290</v>
      </c>
      <c r="AC103" s="48">
        <v>1372</v>
      </c>
      <c r="AD103" s="48">
        <v>772</v>
      </c>
      <c r="AE103" s="23">
        <v>56.27</v>
      </c>
      <c r="AF103" s="48">
        <v>600</v>
      </c>
      <c r="AG103" s="28">
        <v>43.73</v>
      </c>
      <c r="AJ103" s="10"/>
    </row>
    <row r="104" spans="2:36" s="7" customFormat="1" ht="12.75" x14ac:dyDescent="0.2">
      <c r="B104" s="39">
        <v>94</v>
      </c>
      <c r="C104" s="94">
        <v>4</v>
      </c>
      <c r="D104" s="23" t="s">
        <v>410</v>
      </c>
      <c r="E104" s="23" t="s">
        <v>417</v>
      </c>
      <c r="F104" s="23" t="s">
        <v>418</v>
      </c>
      <c r="G104" s="48">
        <v>537</v>
      </c>
      <c r="H104" s="48">
        <v>256</v>
      </c>
      <c r="I104" s="23">
        <v>47.67</v>
      </c>
      <c r="J104" s="48">
        <v>281</v>
      </c>
      <c r="K104" s="28">
        <v>52.33</v>
      </c>
      <c r="M104" s="39">
        <v>94</v>
      </c>
      <c r="N104" s="94">
        <v>12</v>
      </c>
      <c r="O104" s="23" t="s">
        <v>410</v>
      </c>
      <c r="P104" s="23" t="s">
        <v>433</v>
      </c>
      <c r="Q104" s="23" t="s">
        <v>434</v>
      </c>
      <c r="R104" s="48">
        <v>471</v>
      </c>
      <c r="S104" s="48">
        <v>274</v>
      </c>
      <c r="T104" s="23">
        <v>58.17</v>
      </c>
      <c r="U104" s="48">
        <v>197</v>
      </c>
      <c r="V104" s="28">
        <v>41.83</v>
      </c>
      <c r="X104" s="97">
        <f t="shared" si="1"/>
        <v>94</v>
      </c>
      <c r="Y104" s="94">
        <v>103</v>
      </c>
      <c r="Z104" s="23" t="s">
        <v>443</v>
      </c>
      <c r="AA104" s="23" t="s">
        <v>452</v>
      </c>
      <c r="AB104" s="23" t="s">
        <v>453</v>
      </c>
      <c r="AC104" s="48">
        <v>754</v>
      </c>
      <c r="AD104" s="48">
        <v>425</v>
      </c>
      <c r="AE104" s="23">
        <v>56.37</v>
      </c>
      <c r="AF104" s="48">
        <v>329</v>
      </c>
      <c r="AG104" s="28">
        <v>43.63</v>
      </c>
      <c r="AJ104" s="10"/>
    </row>
    <row r="105" spans="2:36" s="7" customFormat="1" ht="12.75" x14ac:dyDescent="0.2">
      <c r="B105" s="39">
        <v>95</v>
      </c>
      <c r="C105" s="94">
        <v>20</v>
      </c>
      <c r="D105" s="23" t="s">
        <v>274</v>
      </c>
      <c r="E105" s="23" t="s">
        <v>313</v>
      </c>
      <c r="F105" s="23" t="s">
        <v>314</v>
      </c>
      <c r="G105" s="48">
        <v>462</v>
      </c>
      <c r="H105" s="48">
        <v>229</v>
      </c>
      <c r="I105" s="23">
        <v>49.57</v>
      </c>
      <c r="J105" s="48">
        <v>233</v>
      </c>
      <c r="K105" s="28">
        <v>50.43</v>
      </c>
      <c r="M105" s="39">
        <v>95</v>
      </c>
      <c r="N105" s="94">
        <v>13</v>
      </c>
      <c r="O105" s="23" t="s">
        <v>410</v>
      </c>
      <c r="P105" s="23" t="s">
        <v>435</v>
      </c>
      <c r="Q105" s="23" t="s">
        <v>436</v>
      </c>
      <c r="R105" s="48">
        <v>1771</v>
      </c>
      <c r="S105" s="48">
        <v>999</v>
      </c>
      <c r="T105" s="23">
        <v>56.41</v>
      </c>
      <c r="U105" s="48">
        <v>772</v>
      </c>
      <c r="V105" s="28">
        <v>43.59</v>
      </c>
      <c r="X105" s="97">
        <f t="shared" si="1"/>
        <v>95</v>
      </c>
      <c r="Y105" s="94">
        <v>95</v>
      </c>
      <c r="Z105" s="23" t="s">
        <v>410</v>
      </c>
      <c r="AA105" s="23" t="s">
        <v>435</v>
      </c>
      <c r="AB105" s="23" t="s">
        <v>436</v>
      </c>
      <c r="AC105" s="48">
        <v>1771</v>
      </c>
      <c r="AD105" s="48">
        <v>999</v>
      </c>
      <c r="AE105" s="23">
        <v>56.41</v>
      </c>
      <c r="AF105" s="48">
        <v>772</v>
      </c>
      <c r="AG105" s="28">
        <v>43.59</v>
      </c>
      <c r="AJ105" s="10"/>
    </row>
    <row r="106" spans="2:36" s="7" customFormat="1" ht="12.75" x14ac:dyDescent="0.2">
      <c r="B106" s="39">
        <v>96</v>
      </c>
      <c r="C106" s="94">
        <v>21</v>
      </c>
      <c r="D106" s="23" t="s">
        <v>274</v>
      </c>
      <c r="E106" s="23" t="s">
        <v>315</v>
      </c>
      <c r="F106" s="23" t="s">
        <v>316</v>
      </c>
      <c r="G106" s="48">
        <v>438</v>
      </c>
      <c r="H106" s="48">
        <v>185</v>
      </c>
      <c r="I106" s="23">
        <v>42.24</v>
      </c>
      <c r="J106" s="48">
        <v>253</v>
      </c>
      <c r="K106" s="28">
        <v>57.76</v>
      </c>
      <c r="M106" s="39">
        <v>96</v>
      </c>
      <c r="N106" s="94">
        <v>14</v>
      </c>
      <c r="O106" s="23" t="s">
        <v>410</v>
      </c>
      <c r="P106" s="23" t="s">
        <v>437</v>
      </c>
      <c r="Q106" s="23" t="s">
        <v>438</v>
      </c>
      <c r="R106" s="48">
        <v>1492</v>
      </c>
      <c r="S106" s="48">
        <v>845</v>
      </c>
      <c r="T106" s="23">
        <v>56.64</v>
      </c>
      <c r="U106" s="48">
        <v>647</v>
      </c>
      <c r="V106" s="28">
        <v>43.36</v>
      </c>
      <c r="X106" s="97">
        <f t="shared" si="1"/>
        <v>96</v>
      </c>
      <c r="Y106" s="94">
        <v>40</v>
      </c>
      <c r="Z106" s="23" t="s">
        <v>274</v>
      </c>
      <c r="AA106" s="23" t="s">
        <v>321</v>
      </c>
      <c r="AB106" s="23" t="s">
        <v>322</v>
      </c>
      <c r="AC106" s="48">
        <v>411</v>
      </c>
      <c r="AD106" s="48">
        <v>232</v>
      </c>
      <c r="AE106" s="23">
        <v>56.45</v>
      </c>
      <c r="AF106" s="48">
        <v>179</v>
      </c>
      <c r="AG106" s="28">
        <v>43.55</v>
      </c>
      <c r="AJ106" s="10"/>
    </row>
    <row r="107" spans="2:36" s="7" customFormat="1" ht="12.75" x14ac:dyDescent="0.2">
      <c r="B107" s="39">
        <v>97</v>
      </c>
      <c r="C107" s="94">
        <v>5</v>
      </c>
      <c r="D107" s="23" t="s">
        <v>410</v>
      </c>
      <c r="E107" s="23" t="s">
        <v>419</v>
      </c>
      <c r="F107" s="23" t="s">
        <v>420</v>
      </c>
      <c r="G107" s="48">
        <v>743</v>
      </c>
      <c r="H107" s="48">
        <v>372</v>
      </c>
      <c r="I107" s="23">
        <v>50.07</v>
      </c>
      <c r="J107" s="48">
        <v>371</v>
      </c>
      <c r="K107" s="28">
        <v>49.93</v>
      </c>
      <c r="M107" s="39">
        <v>97</v>
      </c>
      <c r="N107" s="94">
        <v>15</v>
      </c>
      <c r="O107" s="23" t="s">
        <v>410</v>
      </c>
      <c r="P107" s="23" t="s">
        <v>439</v>
      </c>
      <c r="Q107" s="23" t="s">
        <v>440</v>
      </c>
      <c r="R107" s="48">
        <v>1064</v>
      </c>
      <c r="S107" s="48">
        <v>621</v>
      </c>
      <c r="T107" s="23">
        <v>58.36</v>
      </c>
      <c r="U107" s="48">
        <v>443</v>
      </c>
      <c r="V107" s="28">
        <v>41.64</v>
      </c>
      <c r="X107" s="97">
        <f t="shared" si="1"/>
        <v>97</v>
      </c>
      <c r="Y107" s="94">
        <v>99</v>
      </c>
      <c r="Z107" s="23" t="s">
        <v>443</v>
      </c>
      <c r="AA107" s="23" t="s">
        <v>444</v>
      </c>
      <c r="AB107" s="23" t="s">
        <v>445</v>
      </c>
      <c r="AC107" s="48">
        <v>653</v>
      </c>
      <c r="AD107" s="48">
        <v>369</v>
      </c>
      <c r="AE107" s="23">
        <v>56.51</v>
      </c>
      <c r="AF107" s="48">
        <v>284</v>
      </c>
      <c r="AG107" s="28">
        <v>43.49</v>
      </c>
      <c r="AJ107" s="10"/>
    </row>
    <row r="108" spans="2:36" s="7" customFormat="1" ht="12.75" x14ac:dyDescent="0.2">
      <c r="B108" s="39">
        <v>98</v>
      </c>
      <c r="C108" s="94">
        <v>6</v>
      </c>
      <c r="D108" s="23" t="s">
        <v>410</v>
      </c>
      <c r="E108" s="23" t="s">
        <v>421</v>
      </c>
      <c r="F108" s="23" t="s">
        <v>422</v>
      </c>
      <c r="G108" s="48">
        <v>675</v>
      </c>
      <c r="H108" s="48">
        <v>344</v>
      </c>
      <c r="I108" s="23">
        <v>50.96</v>
      </c>
      <c r="J108" s="48">
        <v>331</v>
      </c>
      <c r="K108" s="28">
        <v>49.04</v>
      </c>
      <c r="M108" s="39">
        <v>98</v>
      </c>
      <c r="N108" s="94">
        <v>16</v>
      </c>
      <c r="O108" s="23" t="s">
        <v>410</v>
      </c>
      <c r="P108" s="23" t="s">
        <v>441</v>
      </c>
      <c r="Q108" s="23" t="s">
        <v>442</v>
      </c>
      <c r="R108" s="48">
        <v>777</v>
      </c>
      <c r="S108" s="48">
        <v>520</v>
      </c>
      <c r="T108" s="23">
        <v>66.92</v>
      </c>
      <c r="U108" s="48">
        <v>257</v>
      </c>
      <c r="V108" s="28">
        <v>33.08</v>
      </c>
      <c r="X108" s="97">
        <f t="shared" si="1"/>
        <v>98</v>
      </c>
      <c r="Y108" s="94">
        <v>43</v>
      </c>
      <c r="Z108" s="23" t="s">
        <v>325</v>
      </c>
      <c r="AA108" s="23" t="s">
        <v>328</v>
      </c>
      <c r="AB108" s="23" t="s">
        <v>329</v>
      </c>
      <c r="AC108" s="48">
        <v>792</v>
      </c>
      <c r="AD108" s="48">
        <v>448</v>
      </c>
      <c r="AE108" s="23">
        <v>56.57</v>
      </c>
      <c r="AF108" s="48">
        <v>344</v>
      </c>
      <c r="AG108" s="28">
        <v>43.43</v>
      </c>
      <c r="AJ108" s="10"/>
    </row>
    <row r="109" spans="2:36" s="7" customFormat="1" ht="12.75" x14ac:dyDescent="0.2">
      <c r="B109" s="39">
        <v>99</v>
      </c>
      <c r="C109" s="94">
        <v>22</v>
      </c>
      <c r="D109" s="23" t="s">
        <v>274</v>
      </c>
      <c r="E109" s="23" t="s">
        <v>317</v>
      </c>
      <c r="F109" s="23" t="s">
        <v>318</v>
      </c>
      <c r="G109" s="48">
        <v>488</v>
      </c>
      <c r="H109" s="48">
        <v>227</v>
      </c>
      <c r="I109" s="23">
        <v>46.52</v>
      </c>
      <c r="J109" s="48">
        <v>261</v>
      </c>
      <c r="K109" s="28">
        <v>53.48</v>
      </c>
      <c r="M109" s="39">
        <v>99</v>
      </c>
      <c r="N109" s="94">
        <v>1</v>
      </c>
      <c r="O109" s="23" t="s">
        <v>443</v>
      </c>
      <c r="P109" s="23" t="s">
        <v>444</v>
      </c>
      <c r="Q109" s="23" t="s">
        <v>445</v>
      </c>
      <c r="R109" s="48">
        <v>653</v>
      </c>
      <c r="S109" s="48">
        <v>369</v>
      </c>
      <c r="T109" s="23">
        <v>56.51</v>
      </c>
      <c r="U109" s="48">
        <v>284</v>
      </c>
      <c r="V109" s="28">
        <v>43.49</v>
      </c>
      <c r="X109" s="97">
        <f t="shared" si="1"/>
        <v>99</v>
      </c>
      <c r="Y109" s="94">
        <v>96</v>
      </c>
      <c r="Z109" s="23" t="s">
        <v>410</v>
      </c>
      <c r="AA109" s="23" t="s">
        <v>437</v>
      </c>
      <c r="AB109" s="23" t="s">
        <v>438</v>
      </c>
      <c r="AC109" s="48">
        <v>1492</v>
      </c>
      <c r="AD109" s="48">
        <v>845</v>
      </c>
      <c r="AE109" s="23">
        <v>56.64</v>
      </c>
      <c r="AF109" s="48">
        <v>647</v>
      </c>
      <c r="AG109" s="28">
        <v>43.36</v>
      </c>
      <c r="AJ109" s="10"/>
    </row>
    <row r="110" spans="2:36" s="7" customFormat="1" ht="12.75" x14ac:dyDescent="0.2">
      <c r="B110" s="39">
        <v>100</v>
      </c>
      <c r="C110" s="94">
        <v>23</v>
      </c>
      <c r="D110" s="23" t="s">
        <v>274</v>
      </c>
      <c r="E110" s="23" t="s">
        <v>319</v>
      </c>
      <c r="F110" s="23" t="s">
        <v>320</v>
      </c>
      <c r="G110" s="48">
        <v>489</v>
      </c>
      <c r="H110" s="48">
        <v>222</v>
      </c>
      <c r="I110" s="23">
        <v>45.4</v>
      </c>
      <c r="J110" s="48">
        <v>267</v>
      </c>
      <c r="K110" s="28">
        <v>54.6</v>
      </c>
      <c r="M110" s="39">
        <v>100</v>
      </c>
      <c r="N110" s="94">
        <v>2</v>
      </c>
      <c r="O110" s="23" t="s">
        <v>443</v>
      </c>
      <c r="P110" s="23" t="s">
        <v>446</v>
      </c>
      <c r="Q110" s="23" t="s">
        <v>447</v>
      </c>
      <c r="R110" s="48">
        <v>1100</v>
      </c>
      <c r="S110" s="48">
        <v>593</v>
      </c>
      <c r="T110" s="23">
        <v>53.91</v>
      </c>
      <c r="U110" s="48">
        <v>507</v>
      </c>
      <c r="V110" s="28">
        <v>46.09</v>
      </c>
      <c r="X110" s="97">
        <f t="shared" si="1"/>
        <v>100</v>
      </c>
      <c r="Y110" s="94">
        <v>104</v>
      </c>
      <c r="Z110" s="23" t="s">
        <v>443</v>
      </c>
      <c r="AA110" s="23" t="s">
        <v>454</v>
      </c>
      <c r="AB110" s="23" t="s">
        <v>455</v>
      </c>
      <c r="AC110" s="48">
        <v>1761</v>
      </c>
      <c r="AD110" s="48">
        <v>1011</v>
      </c>
      <c r="AE110" s="23">
        <v>57.41</v>
      </c>
      <c r="AF110" s="48">
        <v>750</v>
      </c>
      <c r="AG110" s="28">
        <v>42.59</v>
      </c>
      <c r="AJ110" s="10"/>
    </row>
    <row r="111" spans="2:36" s="7" customFormat="1" ht="12.75" x14ac:dyDescent="0.2">
      <c r="B111" s="39">
        <v>101</v>
      </c>
      <c r="C111" s="94">
        <v>13</v>
      </c>
      <c r="D111" s="23" t="s">
        <v>443</v>
      </c>
      <c r="E111" s="23" t="s">
        <v>468</v>
      </c>
      <c r="F111" s="23" t="s">
        <v>469</v>
      </c>
      <c r="G111" s="48">
        <v>817</v>
      </c>
      <c r="H111" s="48">
        <v>407</v>
      </c>
      <c r="I111" s="23">
        <v>49.82</v>
      </c>
      <c r="J111" s="48">
        <v>410</v>
      </c>
      <c r="K111" s="28">
        <v>50.18</v>
      </c>
      <c r="M111" s="39">
        <v>101</v>
      </c>
      <c r="N111" s="94">
        <v>3</v>
      </c>
      <c r="O111" s="23" t="s">
        <v>443</v>
      </c>
      <c r="P111" s="23" t="s">
        <v>448</v>
      </c>
      <c r="Q111" s="23" t="s">
        <v>449</v>
      </c>
      <c r="R111" s="48">
        <v>539</v>
      </c>
      <c r="S111" s="48">
        <v>288</v>
      </c>
      <c r="T111" s="23">
        <v>53.43</v>
      </c>
      <c r="U111" s="48">
        <v>251</v>
      </c>
      <c r="V111" s="28">
        <v>46.57</v>
      </c>
      <c r="X111" s="97">
        <f t="shared" si="1"/>
        <v>101</v>
      </c>
      <c r="Y111" s="94">
        <v>2</v>
      </c>
      <c r="Z111" s="23" t="s">
        <v>239</v>
      </c>
      <c r="AA111" s="23" t="s">
        <v>242</v>
      </c>
      <c r="AB111" s="23" t="s">
        <v>243</v>
      </c>
      <c r="AC111" s="48">
        <v>5564</v>
      </c>
      <c r="AD111" s="48">
        <v>3210</v>
      </c>
      <c r="AE111" s="23">
        <v>57.69</v>
      </c>
      <c r="AF111" s="48">
        <v>2354</v>
      </c>
      <c r="AG111" s="28">
        <v>42.31</v>
      </c>
      <c r="AJ111" s="10"/>
    </row>
    <row r="112" spans="2:36" s="7" customFormat="1" ht="12.75" x14ac:dyDescent="0.2">
      <c r="B112" s="39">
        <v>102</v>
      </c>
      <c r="C112" s="94">
        <v>14</v>
      </c>
      <c r="D112" s="23" t="s">
        <v>443</v>
      </c>
      <c r="E112" s="23" t="s">
        <v>470</v>
      </c>
      <c r="F112" s="23" t="s">
        <v>471</v>
      </c>
      <c r="G112" s="48">
        <v>790</v>
      </c>
      <c r="H112" s="48">
        <v>415</v>
      </c>
      <c r="I112" s="23">
        <v>52.53</v>
      </c>
      <c r="J112" s="48">
        <v>375</v>
      </c>
      <c r="K112" s="28">
        <v>47.47</v>
      </c>
      <c r="M112" s="39">
        <v>102</v>
      </c>
      <c r="N112" s="94">
        <v>4</v>
      </c>
      <c r="O112" s="23" t="s">
        <v>443</v>
      </c>
      <c r="P112" s="23" t="s">
        <v>450</v>
      </c>
      <c r="Q112" s="23" t="s">
        <v>451</v>
      </c>
      <c r="R112" s="48">
        <v>1559</v>
      </c>
      <c r="S112" s="48">
        <v>829</v>
      </c>
      <c r="T112" s="23">
        <v>53.18</v>
      </c>
      <c r="U112" s="48">
        <v>730</v>
      </c>
      <c r="V112" s="28">
        <v>46.82</v>
      </c>
      <c r="X112" s="97">
        <f t="shared" si="1"/>
        <v>102</v>
      </c>
      <c r="Y112" s="94">
        <v>129</v>
      </c>
      <c r="Z112" s="23" t="s">
        <v>472</v>
      </c>
      <c r="AA112" s="23" t="s">
        <v>505</v>
      </c>
      <c r="AB112" s="23" t="s">
        <v>506</v>
      </c>
      <c r="AC112" s="48">
        <v>52</v>
      </c>
      <c r="AD112" s="48">
        <v>30</v>
      </c>
      <c r="AE112" s="23">
        <v>57.69</v>
      </c>
      <c r="AF112" s="48">
        <v>22</v>
      </c>
      <c r="AG112" s="28">
        <v>42.31</v>
      </c>
      <c r="AJ112" s="10"/>
    </row>
    <row r="113" spans="2:36" s="7" customFormat="1" ht="12.75" x14ac:dyDescent="0.2">
      <c r="B113" s="39">
        <v>103</v>
      </c>
      <c r="C113" s="94">
        <v>25</v>
      </c>
      <c r="D113" s="23" t="s">
        <v>325</v>
      </c>
      <c r="E113" s="23" t="s">
        <v>374</v>
      </c>
      <c r="F113" s="23" t="s">
        <v>375</v>
      </c>
      <c r="G113" s="48">
        <v>596</v>
      </c>
      <c r="H113" s="48">
        <v>313</v>
      </c>
      <c r="I113" s="23">
        <v>52.52</v>
      </c>
      <c r="J113" s="48">
        <v>283</v>
      </c>
      <c r="K113" s="28">
        <v>47.48</v>
      </c>
      <c r="M113" s="39">
        <v>103</v>
      </c>
      <c r="N113" s="94">
        <v>5</v>
      </c>
      <c r="O113" s="23" t="s">
        <v>443</v>
      </c>
      <c r="P113" s="23" t="s">
        <v>452</v>
      </c>
      <c r="Q113" s="23" t="s">
        <v>453</v>
      </c>
      <c r="R113" s="48">
        <v>754</v>
      </c>
      <c r="S113" s="48">
        <v>425</v>
      </c>
      <c r="T113" s="23">
        <v>56.37</v>
      </c>
      <c r="U113" s="48">
        <v>329</v>
      </c>
      <c r="V113" s="28">
        <v>43.63</v>
      </c>
      <c r="X113" s="97">
        <f t="shared" si="1"/>
        <v>103</v>
      </c>
      <c r="Y113" s="94">
        <v>11</v>
      </c>
      <c r="Z113" s="23" t="s">
        <v>261</v>
      </c>
      <c r="AA113" s="23" t="s">
        <v>262</v>
      </c>
      <c r="AB113" s="23" t="s">
        <v>263</v>
      </c>
      <c r="AC113" s="48">
        <v>3766</v>
      </c>
      <c r="AD113" s="48">
        <v>2188</v>
      </c>
      <c r="AE113" s="23">
        <v>58.1</v>
      </c>
      <c r="AF113" s="48">
        <v>1578</v>
      </c>
      <c r="AG113" s="28">
        <v>41.9</v>
      </c>
      <c r="AJ113" s="10"/>
    </row>
    <row r="114" spans="2:36" s="7" customFormat="1" ht="12.75" x14ac:dyDescent="0.2">
      <c r="B114" s="39">
        <v>104</v>
      </c>
      <c r="C114" s="94">
        <v>26</v>
      </c>
      <c r="D114" s="23" t="s">
        <v>325</v>
      </c>
      <c r="E114" s="23" t="s">
        <v>376</v>
      </c>
      <c r="F114" s="23" t="s">
        <v>377</v>
      </c>
      <c r="G114" s="48">
        <v>528</v>
      </c>
      <c r="H114" s="48">
        <v>240</v>
      </c>
      <c r="I114" s="23">
        <v>45.45</v>
      </c>
      <c r="J114" s="48">
        <v>288</v>
      </c>
      <c r="K114" s="28">
        <v>54.55</v>
      </c>
      <c r="M114" s="39">
        <v>104</v>
      </c>
      <c r="N114" s="94">
        <v>6</v>
      </c>
      <c r="O114" s="23" t="s">
        <v>443</v>
      </c>
      <c r="P114" s="23" t="s">
        <v>454</v>
      </c>
      <c r="Q114" s="23" t="s">
        <v>455</v>
      </c>
      <c r="R114" s="48">
        <v>1761</v>
      </c>
      <c r="S114" s="48">
        <v>1011</v>
      </c>
      <c r="T114" s="23">
        <v>57.41</v>
      </c>
      <c r="U114" s="48">
        <v>750</v>
      </c>
      <c r="V114" s="28">
        <v>42.59</v>
      </c>
      <c r="X114" s="97">
        <f t="shared" si="1"/>
        <v>104</v>
      </c>
      <c r="Y114" s="94">
        <v>94</v>
      </c>
      <c r="Z114" s="23" t="s">
        <v>410</v>
      </c>
      <c r="AA114" s="23" t="s">
        <v>433</v>
      </c>
      <c r="AB114" s="23" t="s">
        <v>434</v>
      </c>
      <c r="AC114" s="48">
        <v>471</v>
      </c>
      <c r="AD114" s="48">
        <v>274</v>
      </c>
      <c r="AE114" s="23">
        <v>58.17</v>
      </c>
      <c r="AF114" s="48">
        <v>197</v>
      </c>
      <c r="AG114" s="28">
        <v>41.83</v>
      </c>
      <c r="AJ114" s="10"/>
    </row>
    <row r="115" spans="2:36" s="7" customFormat="1" ht="12.75" x14ac:dyDescent="0.2">
      <c r="B115" s="39">
        <v>105</v>
      </c>
      <c r="C115" s="94">
        <v>17</v>
      </c>
      <c r="D115" s="23" t="s">
        <v>472</v>
      </c>
      <c r="E115" s="23" t="s">
        <v>505</v>
      </c>
      <c r="F115" s="23" t="s">
        <v>506</v>
      </c>
      <c r="G115" s="48">
        <v>52</v>
      </c>
      <c r="H115" s="48">
        <v>30</v>
      </c>
      <c r="I115" s="23">
        <v>57.69</v>
      </c>
      <c r="J115" s="48">
        <v>22</v>
      </c>
      <c r="K115" s="28">
        <v>42.31</v>
      </c>
      <c r="M115" s="39">
        <v>105</v>
      </c>
      <c r="N115" s="94">
        <v>7</v>
      </c>
      <c r="O115" s="23" t="s">
        <v>443</v>
      </c>
      <c r="P115" s="23" t="s">
        <v>456</v>
      </c>
      <c r="Q115" s="23" t="s">
        <v>457</v>
      </c>
      <c r="R115" s="48">
        <v>733</v>
      </c>
      <c r="S115" s="48">
        <v>439</v>
      </c>
      <c r="T115" s="23">
        <v>59.89</v>
      </c>
      <c r="U115" s="48">
        <v>294</v>
      </c>
      <c r="V115" s="28">
        <v>40.11</v>
      </c>
      <c r="X115" s="97">
        <f t="shared" si="1"/>
        <v>105</v>
      </c>
      <c r="Y115" s="94">
        <v>97</v>
      </c>
      <c r="Z115" s="23" t="s">
        <v>410</v>
      </c>
      <c r="AA115" s="23" t="s">
        <v>439</v>
      </c>
      <c r="AB115" s="23" t="s">
        <v>440</v>
      </c>
      <c r="AC115" s="48">
        <v>1064</v>
      </c>
      <c r="AD115" s="48">
        <v>621</v>
      </c>
      <c r="AE115" s="23">
        <v>58.36</v>
      </c>
      <c r="AF115" s="48">
        <v>443</v>
      </c>
      <c r="AG115" s="28">
        <v>41.64</v>
      </c>
      <c r="AJ115" s="10"/>
    </row>
    <row r="116" spans="2:36" s="7" customFormat="1" ht="12.75" x14ac:dyDescent="0.2">
      <c r="B116" s="39">
        <v>106</v>
      </c>
      <c r="C116" s="94">
        <v>18</v>
      </c>
      <c r="D116" s="23" t="s">
        <v>472</v>
      </c>
      <c r="E116" s="23" t="s">
        <v>507</v>
      </c>
      <c r="F116" s="23" t="s">
        <v>508</v>
      </c>
      <c r="G116" s="48">
        <v>66</v>
      </c>
      <c r="H116" s="48">
        <v>34</v>
      </c>
      <c r="I116" s="23">
        <v>51.52</v>
      </c>
      <c r="J116" s="48">
        <v>32</v>
      </c>
      <c r="K116" s="28">
        <v>48.48</v>
      </c>
      <c r="M116" s="39">
        <v>106</v>
      </c>
      <c r="N116" s="94">
        <v>8</v>
      </c>
      <c r="O116" s="23" t="s">
        <v>443</v>
      </c>
      <c r="P116" s="23" t="s">
        <v>458</v>
      </c>
      <c r="Q116" s="23" t="s">
        <v>459</v>
      </c>
      <c r="R116" s="48">
        <v>448</v>
      </c>
      <c r="S116" s="48">
        <v>238</v>
      </c>
      <c r="T116" s="23">
        <v>53.13</v>
      </c>
      <c r="U116" s="48">
        <v>210</v>
      </c>
      <c r="V116" s="28">
        <v>46.88</v>
      </c>
      <c r="X116" s="97">
        <f t="shared" si="1"/>
        <v>106</v>
      </c>
      <c r="Y116" s="94">
        <v>92</v>
      </c>
      <c r="Z116" s="23" t="s">
        <v>410</v>
      </c>
      <c r="AA116" s="23" t="s">
        <v>429</v>
      </c>
      <c r="AB116" s="23" t="s">
        <v>430</v>
      </c>
      <c r="AC116" s="48">
        <v>734</v>
      </c>
      <c r="AD116" s="48">
        <v>430</v>
      </c>
      <c r="AE116" s="23">
        <v>58.58</v>
      </c>
      <c r="AF116" s="48">
        <v>304</v>
      </c>
      <c r="AG116" s="28">
        <v>41.42</v>
      </c>
      <c r="AJ116" s="10"/>
    </row>
    <row r="117" spans="2:36" s="7" customFormat="1" ht="12.75" x14ac:dyDescent="0.2">
      <c r="B117" s="39">
        <v>107</v>
      </c>
      <c r="C117" s="94">
        <v>19</v>
      </c>
      <c r="D117" s="23" t="s">
        <v>472</v>
      </c>
      <c r="E117" s="23" t="s">
        <v>509</v>
      </c>
      <c r="F117" s="23" t="s">
        <v>510</v>
      </c>
      <c r="G117" s="48">
        <v>36</v>
      </c>
      <c r="H117" s="48">
        <v>19</v>
      </c>
      <c r="I117" s="23">
        <v>52.78</v>
      </c>
      <c r="J117" s="48">
        <v>17</v>
      </c>
      <c r="K117" s="28">
        <v>47.22</v>
      </c>
      <c r="M117" s="39">
        <v>107</v>
      </c>
      <c r="N117" s="94">
        <v>9</v>
      </c>
      <c r="O117" s="23" t="s">
        <v>443</v>
      </c>
      <c r="P117" s="23" t="s">
        <v>460</v>
      </c>
      <c r="Q117" s="23" t="s">
        <v>461</v>
      </c>
      <c r="R117" s="48">
        <v>674</v>
      </c>
      <c r="S117" s="48">
        <v>347</v>
      </c>
      <c r="T117" s="23">
        <v>51.48</v>
      </c>
      <c r="U117" s="48">
        <v>327</v>
      </c>
      <c r="V117" s="28">
        <v>48.52</v>
      </c>
      <c r="X117" s="97">
        <f t="shared" si="1"/>
        <v>107</v>
      </c>
      <c r="Y117" s="94">
        <v>17</v>
      </c>
      <c r="Z117" s="23" t="s">
        <v>274</v>
      </c>
      <c r="AA117" s="23" t="s">
        <v>275</v>
      </c>
      <c r="AB117" s="23" t="s">
        <v>276</v>
      </c>
      <c r="AC117" s="48">
        <v>4403</v>
      </c>
      <c r="AD117" s="48">
        <v>2591</v>
      </c>
      <c r="AE117" s="23">
        <v>58.85</v>
      </c>
      <c r="AF117" s="48">
        <v>1812</v>
      </c>
      <c r="AG117" s="28">
        <v>41.15</v>
      </c>
      <c r="AJ117" s="10"/>
    </row>
    <row r="118" spans="2:36" s="7" customFormat="1" ht="12.75" x14ac:dyDescent="0.2">
      <c r="B118" s="39">
        <v>108</v>
      </c>
      <c r="C118" s="94">
        <v>20</v>
      </c>
      <c r="D118" s="23" t="s">
        <v>472</v>
      </c>
      <c r="E118" s="23" t="s">
        <v>511</v>
      </c>
      <c r="F118" s="23" t="s">
        <v>512</v>
      </c>
      <c r="G118" s="48">
        <v>32</v>
      </c>
      <c r="H118" s="48">
        <v>17</v>
      </c>
      <c r="I118" s="23">
        <v>53.13</v>
      </c>
      <c r="J118" s="48">
        <v>15</v>
      </c>
      <c r="K118" s="28">
        <v>46.88</v>
      </c>
      <c r="M118" s="39">
        <v>108</v>
      </c>
      <c r="N118" s="94">
        <v>10</v>
      </c>
      <c r="O118" s="23" t="s">
        <v>443</v>
      </c>
      <c r="P118" s="23" t="s">
        <v>462</v>
      </c>
      <c r="Q118" s="23" t="s">
        <v>463</v>
      </c>
      <c r="R118" s="48">
        <v>773</v>
      </c>
      <c r="S118" s="48">
        <v>402</v>
      </c>
      <c r="T118" s="23">
        <v>52.01</v>
      </c>
      <c r="U118" s="48">
        <v>371</v>
      </c>
      <c r="V118" s="28">
        <v>47.99</v>
      </c>
      <c r="X118" s="97">
        <f t="shared" si="1"/>
        <v>108</v>
      </c>
      <c r="Y118" s="94">
        <v>133</v>
      </c>
      <c r="Z118" s="23" t="s">
        <v>472</v>
      </c>
      <c r="AA118" s="23" t="s">
        <v>513</v>
      </c>
      <c r="AB118" s="23" t="s">
        <v>514</v>
      </c>
      <c r="AC118" s="48">
        <v>238</v>
      </c>
      <c r="AD118" s="48">
        <v>142</v>
      </c>
      <c r="AE118" s="23">
        <v>59.66</v>
      </c>
      <c r="AF118" s="48">
        <v>96</v>
      </c>
      <c r="AG118" s="28">
        <v>40.340000000000003</v>
      </c>
      <c r="AJ118" s="10"/>
    </row>
    <row r="119" spans="2:36" s="7" customFormat="1" ht="12.75" x14ac:dyDescent="0.2">
      <c r="B119" s="39">
        <v>109</v>
      </c>
      <c r="C119" s="94">
        <v>1</v>
      </c>
      <c r="D119" s="23" t="s">
        <v>397</v>
      </c>
      <c r="E119" s="23" t="s">
        <v>398</v>
      </c>
      <c r="F119" s="23" t="s">
        <v>399</v>
      </c>
      <c r="G119" s="48">
        <v>1145</v>
      </c>
      <c r="H119" s="48">
        <v>274</v>
      </c>
      <c r="I119" s="23">
        <v>23.93</v>
      </c>
      <c r="J119" s="48">
        <v>871</v>
      </c>
      <c r="K119" s="28">
        <v>76.069999999999993</v>
      </c>
      <c r="M119" s="39">
        <v>109</v>
      </c>
      <c r="N119" s="94">
        <v>11</v>
      </c>
      <c r="O119" s="23" t="s">
        <v>443</v>
      </c>
      <c r="P119" s="23" t="s">
        <v>464</v>
      </c>
      <c r="Q119" s="23" t="s">
        <v>465</v>
      </c>
      <c r="R119" s="48">
        <v>1474</v>
      </c>
      <c r="S119" s="48">
        <v>684</v>
      </c>
      <c r="T119" s="23">
        <v>46.4</v>
      </c>
      <c r="U119" s="48">
        <v>790</v>
      </c>
      <c r="V119" s="28">
        <v>53.6</v>
      </c>
      <c r="X119" s="97">
        <f t="shared" si="1"/>
        <v>109</v>
      </c>
      <c r="Y119" s="94">
        <v>105</v>
      </c>
      <c r="Z119" s="23" t="s">
        <v>443</v>
      </c>
      <c r="AA119" s="23" t="s">
        <v>456</v>
      </c>
      <c r="AB119" s="23" t="s">
        <v>457</v>
      </c>
      <c r="AC119" s="48">
        <v>733</v>
      </c>
      <c r="AD119" s="48">
        <v>439</v>
      </c>
      <c r="AE119" s="23">
        <v>59.89</v>
      </c>
      <c r="AF119" s="48">
        <v>294</v>
      </c>
      <c r="AG119" s="28">
        <v>40.11</v>
      </c>
      <c r="AJ119" s="10"/>
    </row>
    <row r="120" spans="2:36" s="7" customFormat="1" ht="12.75" x14ac:dyDescent="0.2">
      <c r="B120" s="39">
        <v>110</v>
      </c>
      <c r="C120" s="94">
        <v>5</v>
      </c>
      <c r="D120" s="23" t="s">
        <v>378</v>
      </c>
      <c r="E120" s="23" t="s">
        <v>387</v>
      </c>
      <c r="F120" s="23" t="s">
        <v>388</v>
      </c>
      <c r="G120" s="48">
        <v>1016</v>
      </c>
      <c r="H120" s="48">
        <v>252</v>
      </c>
      <c r="I120" s="23">
        <v>24.8</v>
      </c>
      <c r="J120" s="48">
        <v>764</v>
      </c>
      <c r="K120" s="28">
        <v>75.2</v>
      </c>
      <c r="M120" s="39">
        <v>110</v>
      </c>
      <c r="N120" s="94">
        <v>12</v>
      </c>
      <c r="O120" s="23" t="s">
        <v>443</v>
      </c>
      <c r="P120" s="23" t="s">
        <v>466</v>
      </c>
      <c r="Q120" s="23" t="s">
        <v>467</v>
      </c>
      <c r="R120" s="48">
        <v>1827</v>
      </c>
      <c r="S120" s="48">
        <v>879</v>
      </c>
      <c r="T120" s="23">
        <v>48.11</v>
      </c>
      <c r="U120" s="48">
        <v>948</v>
      </c>
      <c r="V120" s="28">
        <v>51.89</v>
      </c>
      <c r="X120" s="97">
        <f t="shared" si="1"/>
        <v>110</v>
      </c>
      <c r="Y120" s="94">
        <v>125</v>
      </c>
      <c r="Z120" s="23" t="s">
        <v>472</v>
      </c>
      <c r="AA120" s="23" t="s">
        <v>497</v>
      </c>
      <c r="AB120" s="23" t="s">
        <v>498</v>
      </c>
      <c r="AC120" s="48">
        <v>88</v>
      </c>
      <c r="AD120" s="48">
        <v>53</v>
      </c>
      <c r="AE120" s="23">
        <v>60.23</v>
      </c>
      <c r="AF120" s="48">
        <v>35</v>
      </c>
      <c r="AG120" s="28">
        <v>39.770000000000003</v>
      </c>
      <c r="AJ120" s="10"/>
    </row>
    <row r="121" spans="2:36" s="7" customFormat="1" ht="12.75" x14ac:dyDescent="0.2">
      <c r="B121" s="39">
        <v>111</v>
      </c>
      <c r="C121" s="94">
        <v>6</v>
      </c>
      <c r="D121" s="23" t="s">
        <v>378</v>
      </c>
      <c r="E121" s="23" t="s">
        <v>389</v>
      </c>
      <c r="F121" s="23" t="s">
        <v>390</v>
      </c>
      <c r="G121" s="48">
        <v>749</v>
      </c>
      <c r="H121" s="48">
        <v>211</v>
      </c>
      <c r="I121" s="23">
        <v>28.17</v>
      </c>
      <c r="J121" s="48">
        <v>538</v>
      </c>
      <c r="K121" s="28">
        <v>71.83</v>
      </c>
      <c r="M121" s="39">
        <v>111</v>
      </c>
      <c r="N121" s="94">
        <v>13</v>
      </c>
      <c r="O121" s="23" t="s">
        <v>443</v>
      </c>
      <c r="P121" s="23" t="s">
        <v>468</v>
      </c>
      <c r="Q121" s="23" t="s">
        <v>469</v>
      </c>
      <c r="R121" s="48">
        <v>817</v>
      </c>
      <c r="S121" s="48">
        <v>407</v>
      </c>
      <c r="T121" s="23">
        <v>49.82</v>
      </c>
      <c r="U121" s="48">
        <v>410</v>
      </c>
      <c r="V121" s="28">
        <v>50.18</v>
      </c>
      <c r="X121" s="97">
        <f t="shared" si="1"/>
        <v>111</v>
      </c>
      <c r="Y121" s="94">
        <v>9</v>
      </c>
      <c r="Z121" s="23" t="s">
        <v>254</v>
      </c>
      <c r="AA121" s="23" t="s">
        <v>257</v>
      </c>
      <c r="AB121" s="23" t="s">
        <v>258</v>
      </c>
      <c r="AC121" s="48">
        <v>992</v>
      </c>
      <c r="AD121" s="48">
        <v>598</v>
      </c>
      <c r="AE121" s="23">
        <v>60.28</v>
      </c>
      <c r="AF121" s="48">
        <v>394</v>
      </c>
      <c r="AG121" s="28">
        <v>39.72</v>
      </c>
      <c r="AJ121" s="10"/>
    </row>
    <row r="122" spans="2:36" s="7" customFormat="1" ht="12.75" x14ac:dyDescent="0.2">
      <c r="B122" s="39">
        <v>112</v>
      </c>
      <c r="C122" s="94">
        <v>6</v>
      </c>
      <c r="D122" s="23" t="s">
        <v>261</v>
      </c>
      <c r="E122" s="23" t="s">
        <v>272</v>
      </c>
      <c r="F122" s="23" t="s">
        <v>273</v>
      </c>
      <c r="G122" s="48">
        <v>432</v>
      </c>
      <c r="H122" s="48">
        <v>163</v>
      </c>
      <c r="I122" s="23">
        <v>37.729999999999997</v>
      </c>
      <c r="J122" s="48">
        <v>269</v>
      </c>
      <c r="K122" s="28">
        <v>62.27</v>
      </c>
      <c r="M122" s="39">
        <v>112</v>
      </c>
      <c r="N122" s="94">
        <v>14</v>
      </c>
      <c r="O122" s="23" t="s">
        <v>443</v>
      </c>
      <c r="P122" s="23" t="s">
        <v>470</v>
      </c>
      <c r="Q122" s="23" t="s">
        <v>471</v>
      </c>
      <c r="R122" s="48">
        <v>790</v>
      </c>
      <c r="S122" s="48">
        <v>415</v>
      </c>
      <c r="T122" s="23">
        <v>52.53</v>
      </c>
      <c r="U122" s="48">
        <v>375</v>
      </c>
      <c r="V122" s="28">
        <v>47.47</v>
      </c>
      <c r="X122" s="97">
        <f t="shared" si="1"/>
        <v>112</v>
      </c>
      <c r="Y122" s="94">
        <v>21</v>
      </c>
      <c r="Z122" s="23" t="s">
        <v>274</v>
      </c>
      <c r="AA122" s="23" t="s">
        <v>283</v>
      </c>
      <c r="AB122" s="23" t="s">
        <v>284</v>
      </c>
      <c r="AC122" s="48">
        <v>1264</v>
      </c>
      <c r="AD122" s="48">
        <v>768</v>
      </c>
      <c r="AE122" s="23">
        <v>60.76</v>
      </c>
      <c r="AF122" s="48">
        <v>496</v>
      </c>
      <c r="AG122" s="28">
        <v>39.24</v>
      </c>
      <c r="AJ122" s="10"/>
    </row>
    <row r="123" spans="2:36" s="7" customFormat="1" ht="12.75" x14ac:dyDescent="0.2">
      <c r="B123" s="39">
        <v>113</v>
      </c>
      <c r="C123" s="94">
        <v>7</v>
      </c>
      <c r="D123" s="23" t="s">
        <v>410</v>
      </c>
      <c r="E123" s="23" t="s">
        <v>423</v>
      </c>
      <c r="F123" s="23" t="s">
        <v>424</v>
      </c>
      <c r="G123" s="48">
        <v>802</v>
      </c>
      <c r="H123" s="48">
        <v>398</v>
      </c>
      <c r="I123" s="23">
        <v>49.63</v>
      </c>
      <c r="J123" s="48">
        <v>404</v>
      </c>
      <c r="K123" s="28">
        <v>50.37</v>
      </c>
      <c r="M123" s="39">
        <v>113</v>
      </c>
      <c r="N123" s="94">
        <v>1</v>
      </c>
      <c r="O123" s="23" t="s">
        <v>472</v>
      </c>
      <c r="P123" s="23" t="s">
        <v>473</v>
      </c>
      <c r="Q123" s="23" t="s">
        <v>474</v>
      </c>
      <c r="R123" s="48">
        <v>41</v>
      </c>
      <c r="S123" s="48">
        <v>34</v>
      </c>
      <c r="T123" s="23">
        <v>82.93</v>
      </c>
      <c r="U123" s="48">
        <v>7</v>
      </c>
      <c r="V123" s="28">
        <v>17.07</v>
      </c>
      <c r="X123" s="97">
        <f t="shared" si="1"/>
        <v>113</v>
      </c>
      <c r="Y123" s="94">
        <v>118</v>
      </c>
      <c r="Z123" s="23" t="s">
        <v>472</v>
      </c>
      <c r="AA123" s="23" t="s">
        <v>483</v>
      </c>
      <c r="AB123" s="23" t="s">
        <v>484</v>
      </c>
      <c r="AC123" s="48">
        <v>312</v>
      </c>
      <c r="AD123" s="48">
        <v>191</v>
      </c>
      <c r="AE123" s="23">
        <v>61.22</v>
      </c>
      <c r="AF123" s="48">
        <v>121</v>
      </c>
      <c r="AG123" s="28">
        <v>38.78</v>
      </c>
      <c r="AJ123" s="10"/>
    </row>
    <row r="124" spans="2:36" s="7" customFormat="1" ht="12.75" x14ac:dyDescent="0.2">
      <c r="B124" s="39">
        <v>114</v>
      </c>
      <c r="C124" s="94">
        <v>8</v>
      </c>
      <c r="D124" s="23" t="s">
        <v>410</v>
      </c>
      <c r="E124" s="23" t="s">
        <v>425</v>
      </c>
      <c r="F124" s="23" t="s">
        <v>426</v>
      </c>
      <c r="G124" s="48">
        <v>740</v>
      </c>
      <c r="H124" s="48">
        <v>402</v>
      </c>
      <c r="I124" s="23">
        <v>54.32</v>
      </c>
      <c r="J124" s="48">
        <v>338</v>
      </c>
      <c r="K124" s="28">
        <v>45.68</v>
      </c>
      <c r="M124" s="39">
        <v>114</v>
      </c>
      <c r="N124" s="94">
        <v>2</v>
      </c>
      <c r="O124" s="23" t="s">
        <v>472</v>
      </c>
      <c r="P124" s="23" t="s">
        <v>475</v>
      </c>
      <c r="Q124" s="23" t="s">
        <v>476</v>
      </c>
      <c r="R124" s="48">
        <v>275</v>
      </c>
      <c r="S124" s="48">
        <v>214</v>
      </c>
      <c r="T124" s="23">
        <v>77.819999999999993</v>
      </c>
      <c r="U124" s="48">
        <v>61</v>
      </c>
      <c r="V124" s="28">
        <v>22.18</v>
      </c>
      <c r="X124" s="97">
        <f t="shared" si="1"/>
        <v>114</v>
      </c>
      <c r="Y124" s="94">
        <v>134</v>
      </c>
      <c r="Z124" s="23" t="s">
        <v>472</v>
      </c>
      <c r="AA124" s="23" t="s">
        <v>515</v>
      </c>
      <c r="AB124" s="23" t="s">
        <v>516</v>
      </c>
      <c r="AC124" s="48">
        <v>221</v>
      </c>
      <c r="AD124" s="48">
        <v>136</v>
      </c>
      <c r="AE124" s="23">
        <v>61.54</v>
      </c>
      <c r="AF124" s="48">
        <v>85</v>
      </c>
      <c r="AG124" s="28">
        <v>38.46</v>
      </c>
      <c r="AJ124" s="10"/>
    </row>
    <row r="125" spans="2:36" s="7" customFormat="1" ht="12.75" x14ac:dyDescent="0.2">
      <c r="B125" s="39">
        <v>115</v>
      </c>
      <c r="C125" s="94">
        <v>9</v>
      </c>
      <c r="D125" s="23" t="s">
        <v>410</v>
      </c>
      <c r="E125" s="23" t="s">
        <v>427</v>
      </c>
      <c r="F125" s="23" t="s">
        <v>428</v>
      </c>
      <c r="G125" s="48">
        <v>544</v>
      </c>
      <c r="H125" s="48">
        <v>269</v>
      </c>
      <c r="I125" s="23">
        <v>49.45</v>
      </c>
      <c r="J125" s="48">
        <v>275</v>
      </c>
      <c r="K125" s="28">
        <v>50.55</v>
      </c>
      <c r="M125" s="39">
        <v>115</v>
      </c>
      <c r="N125" s="94">
        <v>3</v>
      </c>
      <c r="O125" s="23" t="s">
        <v>472</v>
      </c>
      <c r="P125" s="23" t="s">
        <v>477</v>
      </c>
      <c r="Q125" s="23" t="s">
        <v>478</v>
      </c>
      <c r="R125" s="48">
        <v>197</v>
      </c>
      <c r="S125" s="48">
        <v>148</v>
      </c>
      <c r="T125" s="23">
        <v>75.13</v>
      </c>
      <c r="U125" s="48">
        <v>49</v>
      </c>
      <c r="V125" s="28">
        <v>24.87</v>
      </c>
      <c r="X125" s="97">
        <f t="shared" si="1"/>
        <v>115</v>
      </c>
      <c r="Y125" s="94">
        <v>19</v>
      </c>
      <c r="Z125" s="23" t="s">
        <v>274</v>
      </c>
      <c r="AA125" s="23" t="s">
        <v>279</v>
      </c>
      <c r="AB125" s="23" t="s">
        <v>280</v>
      </c>
      <c r="AC125" s="48">
        <v>1197</v>
      </c>
      <c r="AD125" s="48">
        <v>741</v>
      </c>
      <c r="AE125" s="23">
        <v>61.9</v>
      </c>
      <c r="AF125" s="48">
        <v>456</v>
      </c>
      <c r="AG125" s="28">
        <v>38.1</v>
      </c>
      <c r="AJ125" s="10"/>
    </row>
    <row r="126" spans="2:36" s="7" customFormat="1" ht="12.75" x14ac:dyDescent="0.2">
      <c r="B126" s="39">
        <v>116</v>
      </c>
      <c r="C126" s="94">
        <v>24</v>
      </c>
      <c r="D126" s="23" t="s">
        <v>274</v>
      </c>
      <c r="E126" s="23" t="s">
        <v>321</v>
      </c>
      <c r="F126" s="23" t="s">
        <v>322</v>
      </c>
      <c r="G126" s="48">
        <v>411</v>
      </c>
      <c r="H126" s="48">
        <v>232</v>
      </c>
      <c r="I126" s="23">
        <v>56.45</v>
      </c>
      <c r="J126" s="48">
        <v>179</v>
      </c>
      <c r="K126" s="28">
        <v>43.55</v>
      </c>
      <c r="M126" s="39">
        <v>116</v>
      </c>
      <c r="N126" s="94">
        <v>4</v>
      </c>
      <c r="O126" s="23" t="s">
        <v>472</v>
      </c>
      <c r="P126" s="23" t="s">
        <v>479</v>
      </c>
      <c r="Q126" s="23" t="s">
        <v>480</v>
      </c>
      <c r="R126" s="48">
        <v>102</v>
      </c>
      <c r="S126" s="48">
        <v>71</v>
      </c>
      <c r="T126" s="23">
        <v>69.61</v>
      </c>
      <c r="U126" s="48">
        <v>31</v>
      </c>
      <c r="V126" s="28">
        <v>30.39</v>
      </c>
      <c r="X126" s="97">
        <f t="shared" si="1"/>
        <v>116</v>
      </c>
      <c r="Y126" s="94">
        <v>140</v>
      </c>
      <c r="Z126" s="23" t="s">
        <v>472</v>
      </c>
      <c r="AA126" s="23" t="s">
        <v>527</v>
      </c>
      <c r="AB126" s="23" t="s">
        <v>528</v>
      </c>
      <c r="AC126" s="48">
        <v>132</v>
      </c>
      <c r="AD126" s="48">
        <v>82</v>
      </c>
      <c r="AE126" s="23">
        <v>62.12</v>
      </c>
      <c r="AF126" s="48">
        <v>50</v>
      </c>
      <c r="AG126" s="28">
        <v>37.880000000000003</v>
      </c>
      <c r="AJ126" s="10"/>
    </row>
    <row r="127" spans="2:36" s="7" customFormat="1" ht="12.75" x14ac:dyDescent="0.2">
      <c r="B127" s="39">
        <v>117</v>
      </c>
      <c r="C127" s="94">
        <v>10</v>
      </c>
      <c r="D127" s="23" t="s">
        <v>410</v>
      </c>
      <c r="E127" s="23" t="s">
        <v>429</v>
      </c>
      <c r="F127" s="23" t="s">
        <v>430</v>
      </c>
      <c r="G127" s="48">
        <v>734</v>
      </c>
      <c r="H127" s="48">
        <v>430</v>
      </c>
      <c r="I127" s="23">
        <v>58.58</v>
      </c>
      <c r="J127" s="48">
        <v>304</v>
      </c>
      <c r="K127" s="28">
        <v>41.42</v>
      </c>
      <c r="M127" s="39">
        <v>117</v>
      </c>
      <c r="N127" s="94">
        <v>5</v>
      </c>
      <c r="O127" s="23" t="s">
        <v>472</v>
      </c>
      <c r="P127" s="23" t="s">
        <v>481</v>
      </c>
      <c r="Q127" s="23" t="s">
        <v>482</v>
      </c>
      <c r="R127" s="48">
        <v>566</v>
      </c>
      <c r="S127" s="48">
        <v>394</v>
      </c>
      <c r="T127" s="23">
        <v>69.61</v>
      </c>
      <c r="U127" s="48">
        <v>172</v>
      </c>
      <c r="V127" s="28">
        <v>30.39</v>
      </c>
      <c r="X127" s="97">
        <f t="shared" si="1"/>
        <v>117</v>
      </c>
      <c r="Y127" s="94">
        <v>8</v>
      </c>
      <c r="Z127" s="23" t="s">
        <v>254</v>
      </c>
      <c r="AA127" s="23" t="s">
        <v>255</v>
      </c>
      <c r="AB127" s="23" t="s">
        <v>256</v>
      </c>
      <c r="AC127" s="48">
        <v>3147</v>
      </c>
      <c r="AD127" s="48">
        <v>1978</v>
      </c>
      <c r="AE127" s="23">
        <v>62.85</v>
      </c>
      <c r="AF127" s="48">
        <v>1169</v>
      </c>
      <c r="AG127" s="28">
        <v>37.15</v>
      </c>
      <c r="AJ127" s="10"/>
    </row>
    <row r="128" spans="2:36" s="7" customFormat="1" ht="12.75" x14ac:dyDescent="0.2">
      <c r="B128" s="39">
        <v>118</v>
      </c>
      <c r="C128" s="94">
        <v>11</v>
      </c>
      <c r="D128" s="23" t="s">
        <v>410</v>
      </c>
      <c r="E128" s="23" t="s">
        <v>431</v>
      </c>
      <c r="F128" s="23" t="s">
        <v>432</v>
      </c>
      <c r="G128" s="48">
        <v>670</v>
      </c>
      <c r="H128" s="48">
        <v>424</v>
      </c>
      <c r="I128" s="23">
        <v>63.28</v>
      </c>
      <c r="J128" s="48">
        <v>246</v>
      </c>
      <c r="K128" s="28">
        <v>36.72</v>
      </c>
      <c r="M128" s="39">
        <v>118</v>
      </c>
      <c r="N128" s="94">
        <v>6</v>
      </c>
      <c r="O128" s="23" t="s">
        <v>472</v>
      </c>
      <c r="P128" s="23" t="s">
        <v>483</v>
      </c>
      <c r="Q128" s="23" t="s">
        <v>484</v>
      </c>
      <c r="R128" s="48">
        <v>312</v>
      </c>
      <c r="S128" s="48">
        <v>191</v>
      </c>
      <c r="T128" s="23">
        <v>61.22</v>
      </c>
      <c r="U128" s="48">
        <v>121</v>
      </c>
      <c r="V128" s="28">
        <v>38.78</v>
      </c>
      <c r="X128" s="97">
        <f t="shared" si="1"/>
        <v>118</v>
      </c>
      <c r="Y128" s="94">
        <v>93</v>
      </c>
      <c r="Z128" s="23" t="s">
        <v>410</v>
      </c>
      <c r="AA128" s="23" t="s">
        <v>431</v>
      </c>
      <c r="AB128" s="23" t="s">
        <v>432</v>
      </c>
      <c r="AC128" s="48">
        <v>670</v>
      </c>
      <c r="AD128" s="48">
        <v>424</v>
      </c>
      <c r="AE128" s="23">
        <v>63.28</v>
      </c>
      <c r="AF128" s="48">
        <v>246</v>
      </c>
      <c r="AG128" s="28">
        <v>36.72</v>
      </c>
      <c r="AJ128" s="10"/>
    </row>
    <row r="129" spans="2:36" s="7" customFormat="1" ht="12.75" x14ac:dyDescent="0.2">
      <c r="B129" s="39">
        <v>119</v>
      </c>
      <c r="C129" s="94">
        <v>12</v>
      </c>
      <c r="D129" s="23" t="s">
        <v>410</v>
      </c>
      <c r="E129" s="23" t="s">
        <v>433</v>
      </c>
      <c r="F129" s="23" t="s">
        <v>434</v>
      </c>
      <c r="G129" s="48">
        <v>471</v>
      </c>
      <c r="H129" s="48">
        <v>274</v>
      </c>
      <c r="I129" s="23">
        <v>58.17</v>
      </c>
      <c r="J129" s="48">
        <v>197</v>
      </c>
      <c r="K129" s="28">
        <v>41.83</v>
      </c>
      <c r="M129" s="39">
        <v>119</v>
      </c>
      <c r="N129" s="94">
        <v>7</v>
      </c>
      <c r="O129" s="23" t="s">
        <v>472</v>
      </c>
      <c r="P129" s="23" t="s">
        <v>485</v>
      </c>
      <c r="Q129" s="23" t="s">
        <v>486</v>
      </c>
      <c r="R129" s="48">
        <v>378</v>
      </c>
      <c r="S129" s="48">
        <v>252</v>
      </c>
      <c r="T129" s="23">
        <v>66.67</v>
      </c>
      <c r="U129" s="48">
        <v>126</v>
      </c>
      <c r="V129" s="28">
        <v>33.33</v>
      </c>
      <c r="X129" s="97">
        <f t="shared" si="1"/>
        <v>119</v>
      </c>
      <c r="Y129" s="94">
        <v>137</v>
      </c>
      <c r="Z129" s="23" t="s">
        <v>472</v>
      </c>
      <c r="AA129" s="23" t="s">
        <v>521</v>
      </c>
      <c r="AB129" s="23" t="s">
        <v>522</v>
      </c>
      <c r="AC129" s="48">
        <v>301</v>
      </c>
      <c r="AD129" s="48">
        <v>191</v>
      </c>
      <c r="AE129" s="23">
        <v>63.46</v>
      </c>
      <c r="AF129" s="48">
        <v>110</v>
      </c>
      <c r="AG129" s="28">
        <v>36.54</v>
      </c>
      <c r="AJ129" s="10"/>
    </row>
    <row r="130" spans="2:36" s="7" customFormat="1" ht="12.75" x14ac:dyDescent="0.2">
      <c r="B130" s="39">
        <v>120</v>
      </c>
      <c r="C130" s="94">
        <v>25</v>
      </c>
      <c r="D130" s="23" t="s">
        <v>274</v>
      </c>
      <c r="E130" s="23" t="s">
        <v>323</v>
      </c>
      <c r="F130" s="23" t="s">
        <v>324</v>
      </c>
      <c r="G130" s="48">
        <v>344</v>
      </c>
      <c r="H130" s="48">
        <v>190</v>
      </c>
      <c r="I130" s="23">
        <v>55.23</v>
      </c>
      <c r="J130" s="48">
        <v>154</v>
      </c>
      <c r="K130" s="28">
        <v>44.77</v>
      </c>
      <c r="M130" s="39">
        <v>120</v>
      </c>
      <c r="N130" s="94">
        <v>8</v>
      </c>
      <c r="O130" s="23" t="s">
        <v>472</v>
      </c>
      <c r="P130" s="23" t="s">
        <v>487</v>
      </c>
      <c r="Q130" s="23" t="s">
        <v>488</v>
      </c>
      <c r="R130" s="48">
        <v>192</v>
      </c>
      <c r="S130" s="48">
        <v>133</v>
      </c>
      <c r="T130" s="23">
        <v>69.27</v>
      </c>
      <c r="U130" s="48">
        <v>59</v>
      </c>
      <c r="V130" s="28">
        <v>30.73</v>
      </c>
      <c r="X130" s="97">
        <f t="shared" si="1"/>
        <v>120</v>
      </c>
      <c r="Y130" s="94">
        <v>18</v>
      </c>
      <c r="Z130" s="23" t="s">
        <v>274</v>
      </c>
      <c r="AA130" s="23" t="s">
        <v>277</v>
      </c>
      <c r="AB130" s="23" t="s">
        <v>278</v>
      </c>
      <c r="AC130" s="48">
        <v>2882</v>
      </c>
      <c r="AD130" s="48">
        <v>1854</v>
      </c>
      <c r="AE130" s="23">
        <v>64.33</v>
      </c>
      <c r="AF130" s="48">
        <v>1028</v>
      </c>
      <c r="AG130" s="28">
        <v>35.67</v>
      </c>
      <c r="AJ130" s="10"/>
    </row>
    <row r="131" spans="2:36" s="7" customFormat="1" ht="12.75" x14ac:dyDescent="0.2">
      <c r="B131" s="39">
        <v>121</v>
      </c>
      <c r="C131" s="94">
        <v>21</v>
      </c>
      <c r="D131" s="23" t="s">
        <v>472</v>
      </c>
      <c r="E131" s="23" t="s">
        <v>513</v>
      </c>
      <c r="F131" s="23" t="s">
        <v>514</v>
      </c>
      <c r="G131" s="48">
        <v>238</v>
      </c>
      <c r="H131" s="48">
        <v>142</v>
      </c>
      <c r="I131" s="23">
        <v>59.66</v>
      </c>
      <c r="J131" s="48">
        <v>96</v>
      </c>
      <c r="K131" s="28">
        <v>40.340000000000003</v>
      </c>
      <c r="M131" s="39">
        <v>121</v>
      </c>
      <c r="N131" s="94">
        <v>9</v>
      </c>
      <c r="O131" s="23" t="s">
        <v>472</v>
      </c>
      <c r="P131" s="23" t="s">
        <v>489</v>
      </c>
      <c r="Q131" s="23" t="s">
        <v>490</v>
      </c>
      <c r="R131" s="48">
        <v>451</v>
      </c>
      <c r="S131" s="48">
        <v>309</v>
      </c>
      <c r="T131" s="23">
        <v>68.510000000000005</v>
      </c>
      <c r="U131" s="48">
        <v>142</v>
      </c>
      <c r="V131" s="28">
        <v>31.49</v>
      </c>
      <c r="X131" s="97">
        <f t="shared" si="1"/>
        <v>121</v>
      </c>
      <c r="Y131" s="94">
        <v>135</v>
      </c>
      <c r="Z131" s="23" t="s">
        <v>472</v>
      </c>
      <c r="AA131" s="23" t="s">
        <v>517</v>
      </c>
      <c r="AB131" s="23" t="s">
        <v>518</v>
      </c>
      <c r="AC131" s="48">
        <v>139</v>
      </c>
      <c r="AD131" s="48">
        <v>90</v>
      </c>
      <c r="AE131" s="23">
        <v>64.75</v>
      </c>
      <c r="AF131" s="48">
        <v>49</v>
      </c>
      <c r="AG131" s="28">
        <v>35.25</v>
      </c>
      <c r="AJ131" s="10"/>
    </row>
    <row r="132" spans="2:36" s="7" customFormat="1" ht="12.75" x14ac:dyDescent="0.2">
      <c r="B132" s="39">
        <v>122</v>
      </c>
      <c r="C132" s="94">
        <v>22</v>
      </c>
      <c r="D132" s="23" t="s">
        <v>472</v>
      </c>
      <c r="E132" s="23" t="s">
        <v>515</v>
      </c>
      <c r="F132" s="23" t="s">
        <v>516</v>
      </c>
      <c r="G132" s="48">
        <v>221</v>
      </c>
      <c r="H132" s="48">
        <v>136</v>
      </c>
      <c r="I132" s="23">
        <v>61.54</v>
      </c>
      <c r="J132" s="48">
        <v>85</v>
      </c>
      <c r="K132" s="28">
        <v>38.46</v>
      </c>
      <c r="M132" s="39">
        <v>122</v>
      </c>
      <c r="N132" s="94">
        <v>10</v>
      </c>
      <c r="O132" s="23" t="s">
        <v>472</v>
      </c>
      <c r="P132" s="23" t="s">
        <v>491</v>
      </c>
      <c r="Q132" s="23" t="s">
        <v>492</v>
      </c>
      <c r="R132" s="48">
        <v>277</v>
      </c>
      <c r="S132" s="48">
        <v>192</v>
      </c>
      <c r="T132" s="23">
        <v>69.31</v>
      </c>
      <c r="U132" s="48">
        <v>85</v>
      </c>
      <c r="V132" s="28">
        <v>30.69</v>
      </c>
      <c r="X132" s="97">
        <f t="shared" si="1"/>
        <v>122</v>
      </c>
      <c r="Y132" s="94">
        <v>139</v>
      </c>
      <c r="Z132" s="23" t="s">
        <v>472</v>
      </c>
      <c r="AA132" s="23" t="s">
        <v>525</v>
      </c>
      <c r="AB132" s="23" t="s">
        <v>526</v>
      </c>
      <c r="AC132" s="48">
        <v>200</v>
      </c>
      <c r="AD132" s="48">
        <v>130</v>
      </c>
      <c r="AE132" s="23">
        <v>65</v>
      </c>
      <c r="AF132" s="48">
        <v>70</v>
      </c>
      <c r="AG132" s="28">
        <v>35</v>
      </c>
      <c r="AJ132" s="10"/>
    </row>
    <row r="133" spans="2:36" s="7" customFormat="1" ht="12.75" x14ac:dyDescent="0.2">
      <c r="B133" s="39">
        <v>123</v>
      </c>
      <c r="C133" s="94">
        <v>23</v>
      </c>
      <c r="D133" s="23" t="s">
        <v>472</v>
      </c>
      <c r="E133" s="23" t="s">
        <v>517</v>
      </c>
      <c r="F133" s="23" t="s">
        <v>518</v>
      </c>
      <c r="G133" s="48">
        <v>139</v>
      </c>
      <c r="H133" s="48">
        <v>90</v>
      </c>
      <c r="I133" s="23">
        <v>64.75</v>
      </c>
      <c r="J133" s="48">
        <v>49</v>
      </c>
      <c r="K133" s="28">
        <v>35.25</v>
      </c>
      <c r="M133" s="39">
        <v>123</v>
      </c>
      <c r="N133" s="94">
        <v>11</v>
      </c>
      <c r="O133" s="23" t="s">
        <v>472</v>
      </c>
      <c r="P133" s="23" t="s">
        <v>493</v>
      </c>
      <c r="Q133" s="23" t="s">
        <v>494</v>
      </c>
      <c r="R133" s="48">
        <v>291</v>
      </c>
      <c r="S133" s="48">
        <v>194</v>
      </c>
      <c r="T133" s="23">
        <v>66.67</v>
      </c>
      <c r="U133" s="48">
        <v>97</v>
      </c>
      <c r="V133" s="28">
        <v>33.33</v>
      </c>
      <c r="X133" s="97">
        <f t="shared" si="1"/>
        <v>123</v>
      </c>
      <c r="Y133" s="94">
        <v>138</v>
      </c>
      <c r="Z133" s="23" t="s">
        <v>472</v>
      </c>
      <c r="AA133" s="23" t="s">
        <v>523</v>
      </c>
      <c r="AB133" s="23" t="s">
        <v>524</v>
      </c>
      <c r="AC133" s="48">
        <v>263</v>
      </c>
      <c r="AD133" s="48">
        <v>173</v>
      </c>
      <c r="AE133" s="23">
        <v>65.78</v>
      </c>
      <c r="AF133" s="48">
        <v>90</v>
      </c>
      <c r="AG133" s="28">
        <v>34.22</v>
      </c>
      <c r="AJ133" s="10"/>
    </row>
    <row r="134" spans="2:36" s="7" customFormat="1" ht="12.75" x14ac:dyDescent="0.2">
      <c r="B134" s="39">
        <v>124</v>
      </c>
      <c r="C134" s="94">
        <v>24</v>
      </c>
      <c r="D134" s="23" t="s">
        <v>472</v>
      </c>
      <c r="E134" s="23" t="s">
        <v>519</v>
      </c>
      <c r="F134" s="23" t="s">
        <v>520</v>
      </c>
      <c r="G134" s="48">
        <v>118</v>
      </c>
      <c r="H134" s="48">
        <v>78</v>
      </c>
      <c r="I134" s="23">
        <v>66.099999999999994</v>
      </c>
      <c r="J134" s="48">
        <v>40</v>
      </c>
      <c r="K134" s="28">
        <v>33.9</v>
      </c>
      <c r="M134" s="39">
        <v>124</v>
      </c>
      <c r="N134" s="94">
        <v>12</v>
      </c>
      <c r="O134" s="23" t="s">
        <v>472</v>
      </c>
      <c r="P134" s="23" t="s">
        <v>495</v>
      </c>
      <c r="Q134" s="23" t="s">
        <v>496</v>
      </c>
      <c r="R134" s="48">
        <v>180</v>
      </c>
      <c r="S134" s="48">
        <v>130</v>
      </c>
      <c r="T134" s="23">
        <v>72.22</v>
      </c>
      <c r="U134" s="48">
        <v>50</v>
      </c>
      <c r="V134" s="28">
        <v>27.78</v>
      </c>
      <c r="X134" s="97">
        <f t="shared" si="1"/>
        <v>124</v>
      </c>
      <c r="Y134" s="94">
        <v>126</v>
      </c>
      <c r="Z134" s="23" t="s">
        <v>472</v>
      </c>
      <c r="AA134" s="23" t="s">
        <v>499</v>
      </c>
      <c r="AB134" s="23" t="s">
        <v>500</v>
      </c>
      <c r="AC134" s="48">
        <v>76</v>
      </c>
      <c r="AD134" s="48">
        <v>50</v>
      </c>
      <c r="AE134" s="23">
        <v>65.790000000000006</v>
      </c>
      <c r="AF134" s="48">
        <v>26</v>
      </c>
      <c r="AG134" s="28">
        <v>34.21</v>
      </c>
      <c r="AJ134" s="10"/>
    </row>
    <row r="135" spans="2:36" s="7" customFormat="1" ht="12.75" x14ac:dyDescent="0.2">
      <c r="B135" s="39">
        <v>125</v>
      </c>
      <c r="C135" s="94">
        <v>2</v>
      </c>
      <c r="D135" s="23" t="s">
        <v>397</v>
      </c>
      <c r="E135" s="23" t="s">
        <v>400</v>
      </c>
      <c r="F135" s="23" t="s">
        <v>401</v>
      </c>
      <c r="G135" s="48">
        <v>2587</v>
      </c>
      <c r="H135" s="48">
        <v>640</v>
      </c>
      <c r="I135" s="23">
        <v>24.74</v>
      </c>
      <c r="J135" s="48">
        <v>1947</v>
      </c>
      <c r="K135" s="28">
        <v>75.260000000000005</v>
      </c>
      <c r="M135" s="39">
        <v>125</v>
      </c>
      <c r="N135" s="94">
        <v>13</v>
      </c>
      <c r="O135" s="23" t="s">
        <v>472</v>
      </c>
      <c r="P135" s="23" t="s">
        <v>497</v>
      </c>
      <c r="Q135" s="23" t="s">
        <v>498</v>
      </c>
      <c r="R135" s="48">
        <v>88</v>
      </c>
      <c r="S135" s="48">
        <v>53</v>
      </c>
      <c r="T135" s="23">
        <v>60.23</v>
      </c>
      <c r="U135" s="48">
        <v>35</v>
      </c>
      <c r="V135" s="28">
        <v>39.770000000000003</v>
      </c>
      <c r="X135" s="97">
        <f t="shared" si="1"/>
        <v>125</v>
      </c>
      <c r="Y135" s="94">
        <v>136</v>
      </c>
      <c r="Z135" s="23" t="s">
        <v>472</v>
      </c>
      <c r="AA135" s="23" t="s">
        <v>519</v>
      </c>
      <c r="AB135" s="23" t="s">
        <v>520</v>
      </c>
      <c r="AC135" s="48">
        <v>118</v>
      </c>
      <c r="AD135" s="48">
        <v>78</v>
      </c>
      <c r="AE135" s="23">
        <v>66.099999999999994</v>
      </c>
      <c r="AF135" s="48">
        <v>40</v>
      </c>
      <c r="AG135" s="28">
        <v>33.9</v>
      </c>
      <c r="AJ135" s="10"/>
    </row>
    <row r="136" spans="2:36" s="7" customFormat="1" ht="12.75" x14ac:dyDescent="0.2">
      <c r="B136" s="39">
        <v>126</v>
      </c>
      <c r="C136" s="94">
        <v>3</v>
      </c>
      <c r="D136" s="23" t="s">
        <v>397</v>
      </c>
      <c r="E136" s="23" t="s">
        <v>402</v>
      </c>
      <c r="F136" s="23" t="s">
        <v>403</v>
      </c>
      <c r="G136" s="48">
        <v>2178</v>
      </c>
      <c r="H136" s="48">
        <v>627</v>
      </c>
      <c r="I136" s="23">
        <v>28.79</v>
      </c>
      <c r="J136" s="48">
        <v>1551</v>
      </c>
      <c r="K136" s="28">
        <v>71.209999999999994</v>
      </c>
      <c r="M136" s="39">
        <v>126</v>
      </c>
      <c r="N136" s="94">
        <v>14</v>
      </c>
      <c r="O136" s="23" t="s">
        <v>472</v>
      </c>
      <c r="P136" s="23" t="s">
        <v>499</v>
      </c>
      <c r="Q136" s="23" t="s">
        <v>500</v>
      </c>
      <c r="R136" s="48">
        <v>76</v>
      </c>
      <c r="S136" s="48">
        <v>50</v>
      </c>
      <c r="T136" s="23">
        <v>65.790000000000006</v>
      </c>
      <c r="U136" s="48">
        <v>26</v>
      </c>
      <c r="V136" s="28">
        <v>34.21</v>
      </c>
      <c r="X136" s="97">
        <f t="shared" si="1"/>
        <v>126</v>
      </c>
      <c r="Y136" s="94">
        <v>119</v>
      </c>
      <c r="Z136" s="23" t="s">
        <v>472</v>
      </c>
      <c r="AA136" s="23" t="s">
        <v>485</v>
      </c>
      <c r="AB136" s="23" t="s">
        <v>486</v>
      </c>
      <c r="AC136" s="48">
        <v>378</v>
      </c>
      <c r="AD136" s="48">
        <v>252</v>
      </c>
      <c r="AE136" s="23">
        <v>66.67</v>
      </c>
      <c r="AF136" s="48">
        <v>126</v>
      </c>
      <c r="AG136" s="28">
        <v>33.33</v>
      </c>
      <c r="AJ136" s="10"/>
    </row>
    <row r="137" spans="2:36" s="7" customFormat="1" ht="12.75" x14ac:dyDescent="0.2">
      <c r="B137" s="39">
        <v>127</v>
      </c>
      <c r="C137" s="94">
        <v>7</v>
      </c>
      <c r="D137" s="23" t="s">
        <v>378</v>
      </c>
      <c r="E137" s="23" t="s">
        <v>391</v>
      </c>
      <c r="F137" s="23" t="s">
        <v>392</v>
      </c>
      <c r="G137" s="48">
        <v>1535</v>
      </c>
      <c r="H137" s="48">
        <v>512</v>
      </c>
      <c r="I137" s="23">
        <v>33.36</v>
      </c>
      <c r="J137" s="48">
        <v>1023</v>
      </c>
      <c r="K137" s="28">
        <v>66.64</v>
      </c>
      <c r="M137" s="39">
        <v>127</v>
      </c>
      <c r="N137" s="94">
        <v>15</v>
      </c>
      <c r="O137" s="23" t="s">
        <v>472</v>
      </c>
      <c r="P137" s="23" t="s">
        <v>501</v>
      </c>
      <c r="Q137" s="23" t="s">
        <v>502</v>
      </c>
      <c r="R137" s="48">
        <v>56</v>
      </c>
      <c r="S137" s="48">
        <v>43</v>
      </c>
      <c r="T137" s="23">
        <v>76.790000000000006</v>
      </c>
      <c r="U137" s="48">
        <v>13</v>
      </c>
      <c r="V137" s="28">
        <v>23.21</v>
      </c>
      <c r="X137" s="97">
        <f t="shared" si="1"/>
        <v>127</v>
      </c>
      <c r="Y137" s="94">
        <v>123</v>
      </c>
      <c r="Z137" s="23" t="s">
        <v>472</v>
      </c>
      <c r="AA137" s="23" t="s">
        <v>493</v>
      </c>
      <c r="AB137" s="23" t="s">
        <v>494</v>
      </c>
      <c r="AC137" s="48">
        <v>291</v>
      </c>
      <c r="AD137" s="48">
        <v>194</v>
      </c>
      <c r="AE137" s="23">
        <v>66.67</v>
      </c>
      <c r="AF137" s="48">
        <v>97</v>
      </c>
      <c r="AG137" s="28">
        <v>33.33</v>
      </c>
      <c r="AJ137" s="10"/>
    </row>
    <row r="138" spans="2:36" s="7" customFormat="1" ht="12.75" x14ac:dyDescent="0.2">
      <c r="B138" s="39">
        <v>128</v>
      </c>
      <c r="C138" s="94">
        <v>8</v>
      </c>
      <c r="D138" s="23" t="s">
        <v>378</v>
      </c>
      <c r="E138" s="23" t="s">
        <v>393</v>
      </c>
      <c r="F138" s="23" t="s">
        <v>394</v>
      </c>
      <c r="G138" s="48">
        <v>1125</v>
      </c>
      <c r="H138" s="48">
        <v>385</v>
      </c>
      <c r="I138" s="23">
        <v>34.22</v>
      </c>
      <c r="J138" s="48">
        <v>740</v>
      </c>
      <c r="K138" s="28">
        <v>65.78</v>
      </c>
      <c r="M138" s="39">
        <v>128</v>
      </c>
      <c r="N138" s="94">
        <v>16</v>
      </c>
      <c r="O138" s="23" t="s">
        <v>472</v>
      </c>
      <c r="P138" s="23" t="s">
        <v>503</v>
      </c>
      <c r="Q138" s="23" t="s">
        <v>504</v>
      </c>
      <c r="R138" s="48">
        <v>79</v>
      </c>
      <c r="S138" s="48">
        <v>57</v>
      </c>
      <c r="T138" s="23">
        <v>72.150000000000006</v>
      </c>
      <c r="U138" s="48">
        <v>22</v>
      </c>
      <c r="V138" s="28">
        <v>27.85</v>
      </c>
      <c r="X138" s="97">
        <f t="shared" si="1"/>
        <v>128</v>
      </c>
      <c r="Y138" s="94">
        <v>98</v>
      </c>
      <c r="Z138" s="23" t="s">
        <v>410</v>
      </c>
      <c r="AA138" s="23" t="s">
        <v>441</v>
      </c>
      <c r="AB138" s="23" t="s">
        <v>442</v>
      </c>
      <c r="AC138" s="48">
        <v>777</v>
      </c>
      <c r="AD138" s="48">
        <v>520</v>
      </c>
      <c r="AE138" s="23">
        <v>66.92</v>
      </c>
      <c r="AF138" s="48">
        <v>257</v>
      </c>
      <c r="AG138" s="28">
        <v>33.08</v>
      </c>
      <c r="AJ138" s="10"/>
    </row>
    <row r="139" spans="2:36" s="7" customFormat="1" ht="12.75" x14ac:dyDescent="0.2">
      <c r="B139" s="39">
        <v>129</v>
      </c>
      <c r="C139" s="94">
        <v>13</v>
      </c>
      <c r="D139" s="23" t="s">
        <v>410</v>
      </c>
      <c r="E139" s="23" t="s">
        <v>435</v>
      </c>
      <c r="F139" s="23" t="s">
        <v>436</v>
      </c>
      <c r="G139" s="48">
        <v>1771</v>
      </c>
      <c r="H139" s="48">
        <v>999</v>
      </c>
      <c r="I139" s="23">
        <v>56.41</v>
      </c>
      <c r="J139" s="48">
        <v>772</v>
      </c>
      <c r="K139" s="28">
        <v>43.59</v>
      </c>
      <c r="M139" s="39">
        <v>129</v>
      </c>
      <c r="N139" s="94">
        <v>17</v>
      </c>
      <c r="O139" s="23" t="s">
        <v>472</v>
      </c>
      <c r="P139" s="23" t="s">
        <v>505</v>
      </c>
      <c r="Q139" s="23" t="s">
        <v>506</v>
      </c>
      <c r="R139" s="48">
        <v>52</v>
      </c>
      <c r="S139" s="48">
        <v>30</v>
      </c>
      <c r="T139" s="23">
        <v>57.69</v>
      </c>
      <c r="U139" s="48">
        <v>22</v>
      </c>
      <c r="V139" s="28">
        <v>42.31</v>
      </c>
      <c r="X139" s="97">
        <f t="shared" si="1"/>
        <v>129</v>
      </c>
      <c r="Y139" s="94">
        <v>144</v>
      </c>
      <c r="Z139" s="23" t="s">
        <v>472</v>
      </c>
      <c r="AA139" s="23" t="s">
        <v>535</v>
      </c>
      <c r="AB139" s="23" t="s">
        <v>536</v>
      </c>
      <c r="AC139" s="48">
        <v>71</v>
      </c>
      <c r="AD139" s="48">
        <v>48</v>
      </c>
      <c r="AE139" s="23">
        <v>67.61</v>
      </c>
      <c r="AF139" s="48">
        <v>23</v>
      </c>
      <c r="AG139" s="28">
        <v>32.39</v>
      </c>
      <c r="AJ139" s="10"/>
    </row>
    <row r="140" spans="2:36" s="7" customFormat="1" ht="12.75" x14ac:dyDescent="0.2">
      <c r="B140" s="39">
        <v>130</v>
      </c>
      <c r="C140" s="94">
        <v>14</v>
      </c>
      <c r="D140" s="23" t="s">
        <v>410</v>
      </c>
      <c r="E140" s="23" t="s">
        <v>437</v>
      </c>
      <c r="F140" s="23" t="s">
        <v>438</v>
      </c>
      <c r="G140" s="48">
        <v>1492</v>
      </c>
      <c r="H140" s="48">
        <v>845</v>
      </c>
      <c r="I140" s="23">
        <v>56.64</v>
      </c>
      <c r="J140" s="48">
        <v>647</v>
      </c>
      <c r="K140" s="28">
        <v>43.36</v>
      </c>
      <c r="M140" s="39">
        <v>130</v>
      </c>
      <c r="N140" s="94">
        <v>18</v>
      </c>
      <c r="O140" s="23" t="s">
        <v>472</v>
      </c>
      <c r="P140" s="23" t="s">
        <v>507</v>
      </c>
      <c r="Q140" s="23" t="s">
        <v>508</v>
      </c>
      <c r="R140" s="48">
        <v>66</v>
      </c>
      <c r="S140" s="48">
        <v>34</v>
      </c>
      <c r="T140" s="23">
        <v>51.52</v>
      </c>
      <c r="U140" s="48">
        <v>32</v>
      </c>
      <c r="V140" s="28">
        <v>48.48</v>
      </c>
      <c r="X140" s="97">
        <f t="shared" ref="X140:X154" si="2">X139+1</f>
        <v>130</v>
      </c>
      <c r="Y140" s="94">
        <v>22</v>
      </c>
      <c r="Z140" s="23" t="s">
        <v>274</v>
      </c>
      <c r="AA140" s="23" t="s">
        <v>285</v>
      </c>
      <c r="AB140" s="23" t="s">
        <v>286</v>
      </c>
      <c r="AC140" s="48">
        <v>1105</v>
      </c>
      <c r="AD140" s="48">
        <v>752</v>
      </c>
      <c r="AE140" s="23">
        <v>68.05</v>
      </c>
      <c r="AF140" s="48">
        <v>353</v>
      </c>
      <c r="AG140" s="28">
        <v>31.95</v>
      </c>
      <c r="AJ140" s="10"/>
    </row>
    <row r="141" spans="2:36" s="7" customFormat="1" ht="12.75" x14ac:dyDescent="0.2">
      <c r="B141" s="39">
        <v>131</v>
      </c>
      <c r="C141" s="94">
        <v>15</v>
      </c>
      <c r="D141" s="23" t="s">
        <v>410</v>
      </c>
      <c r="E141" s="23" t="s">
        <v>439</v>
      </c>
      <c r="F141" s="23" t="s">
        <v>440</v>
      </c>
      <c r="G141" s="48">
        <v>1064</v>
      </c>
      <c r="H141" s="48">
        <v>621</v>
      </c>
      <c r="I141" s="23">
        <v>58.36</v>
      </c>
      <c r="J141" s="48">
        <v>443</v>
      </c>
      <c r="K141" s="28">
        <v>41.64</v>
      </c>
      <c r="M141" s="39">
        <v>131</v>
      </c>
      <c r="N141" s="94">
        <v>19</v>
      </c>
      <c r="O141" s="23" t="s">
        <v>472</v>
      </c>
      <c r="P141" s="23" t="s">
        <v>509</v>
      </c>
      <c r="Q141" s="23" t="s">
        <v>510</v>
      </c>
      <c r="R141" s="48">
        <v>36</v>
      </c>
      <c r="S141" s="48">
        <v>19</v>
      </c>
      <c r="T141" s="23">
        <v>52.78</v>
      </c>
      <c r="U141" s="48">
        <v>17</v>
      </c>
      <c r="V141" s="28">
        <v>47.22</v>
      </c>
      <c r="X141" s="97">
        <f t="shared" si="2"/>
        <v>131</v>
      </c>
      <c r="Y141" s="94">
        <v>142</v>
      </c>
      <c r="Z141" s="23" t="s">
        <v>472</v>
      </c>
      <c r="AA141" s="23" t="s">
        <v>531</v>
      </c>
      <c r="AB141" s="23" t="s">
        <v>532</v>
      </c>
      <c r="AC141" s="48">
        <v>111</v>
      </c>
      <c r="AD141" s="48">
        <v>76</v>
      </c>
      <c r="AE141" s="23">
        <v>68.47</v>
      </c>
      <c r="AF141" s="48">
        <v>35</v>
      </c>
      <c r="AG141" s="28">
        <v>31.53</v>
      </c>
      <c r="AJ141" s="10"/>
    </row>
    <row r="142" spans="2:36" s="7" customFormat="1" ht="12.75" x14ac:dyDescent="0.2">
      <c r="B142" s="39">
        <v>132</v>
      </c>
      <c r="C142" s="94">
        <v>16</v>
      </c>
      <c r="D142" s="23" t="s">
        <v>410</v>
      </c>
      <c r="E142" s="23" t="s">
        <v>441</v>
      </c>
      <c r="F142" s="23" t="s">
        <v>442</v>
      </c>
      <c r="G142" s="48">
        <v>777</v>
      </c>
      <c r="H142" s="48">
        <v>520</v>
      </c>
      <c r="I142" s="23">
        <v>66.92</v>
      </c>
      <c r="J142" s="48">
        <v>257</v>
      </c>
      <c r="K142" s="28">
        <v>33.08</v>
      </c>
      <c r="M142" s="39">
        <v>132</v>
      </c>
      <c r="N142" s="94">
        <v>20</v>
      </c>
      <c r="O142" s="23" t="s">
        <v>472</v>
      </c>
      <c r="P142" s="23" t="s">
        <v>511</v>
      </c>
      <c r="Q142" s="23" t="s">
        <v>512</v>
      </c>
      <c r="R142" s="48">
        <v>32</v>
      </c>
      <c r="S142" s="48">
        <v>17</v>
      </c>
      <c r="T142" s="23">
        <v>53.13</v>
      </c>
      <c r="U142" s="48">
        <v>15</v>
      </c>
      <c r="V142" s="28">
        <v>46.88</v>
      </c>
      <c r="X142" s="97">
        <f t="shared" si="2"/>
        <v>132</v>
      </c>
      <c r="Y142" s="94">
        <v>121</v>
      </c>
      <c r="Z142" s="23" t="s">
        <v>472</v>
      </c>
      <c r="AA142" s="23" t="s">
        <v>489</v>
      </c>
      <c r="AB142" s="23" t="s">
        <v>490</v>
      </c>
      <c r="AC142" s="48">
        <v>451</v>
      </c>
      <c r="AD142" s="48">
        <v>309</v>
      </c>
      <c r="AE142" s="23">
        <v>68.510000000000005</v>
      </c>
      <c r="AF142" s="48">
        <v>142</v>
      </c>
      <c r="AG142" s="28">
        <v>31.49</v>
      </c>
      <c r="AJ142" s="10"/>
    </row>
    <row r="143" spans="2:36" s="7" customFormat="1" ht="12.75" x14ac:dyDescent="0.2">
      <c r="B143" s="39">
        <v>133</v>
      </c>
      <c r="C143" s="94">
        <v>25</v>
      </c>
      <c r="D143" s="23" t="s">
        <v>472</v>
      </c>
      <c r="E143" s="23" t="s">
        <v>521</v>
      </c>
      <c r="F143" s="23" t="s">
        <v>522</v>
      </c>
      <c r="G143" s="48">
        <v>301</v>
      </c>
      <c r="H143" s="48">
        <v>191</v>
      </c>
      <c r="I143" s="23">
        <v>63.46</v>
      </c>
      <c r="J143" s="48">
        <v>110</v>
      </c>
      <c r="K143" s="28">
        <v>36.54</v>
      </c>
      <c r="M143" s="39">
        <v>133</v>
      </c>
      <c r="N143" s="94">
        <v>21</v>
      </c>
      <c r="O143" s="23" t="s">
        <v>472</v>
      </c>
      <c r="P143" s="23" t="s">
        <v>513</v>
      </c>
      <c r="Q143" s="23" t="s">
        <v>514</v>
      </c>
      <c r="R143" s="48">
        <v>238</v>
      </c>
      <c r="S143" s="48">
        <v>142</v>
      </c>
      <c r="T143" s="23">
        <v>59.66</v>
      </c>
      <c r="U143" s="48">
        <v>96</v>
      </c>
      <c r="V143" s="28">
        <v>40.340000000000003</v>
      </c>
      <c r="X143" s="97">
        <f t="shared" si="2"/>
        <v>133</v>
      </c>
      <c r="Y143" s="94">
        <v>143</v>
      </c>
      <c r="Z143" s="23" t="s">
        <v>472</v>
      </c>
      <c r="AA143" s="23" t="s">
        <v>533</v>
      </c>
      <c r="AB143" s="23" t="s">
        <v>534</v>
      </c>
      <c r="AC143" s="48">
        <v>81</v>
      </c>
      <c r="AD143" s="48">
        <v>56</v>
      </c>
      <c r="AE143" s="23">
        <v>69.14</v>
      </c>
      <c r="AF143" s="48">
        <v>25</v>
      </c>
      <c r="AG143" s="28">
        <v>30.86</v>
      </c>
      <c r="AJ143" s="10"/>
    </row>
    <row r="144" spans="2:36" s="7" customFormat="1" ht="12.75" x14ac:dyDescent="0.2">
      <c r="B144" s="39">
        <v>134</v>
      </c>
      <c r="C144" s="94">
        <v>26</v>
      </c>
      <c r="D144" s="23" t="s">
        <v>472</v>
      </c>
      <c r="E144" s="23" t="s">
        <v>523</v>
      </c>
      <c r="F144" s="23" t="s">
        <v>524</v>
      </c>
      <c r="G144" s="48">
        <v>263</v>
      </c>
      <c r="H144" s="48">
        <v>173</v>
      </c>
      <c r="I144" s="23">
        <v>65.78</v>
      </c>
      <c r="J144" s="48">
        <v>90</v>
      </c>
      <c r="K144" s="28">
        <v>34.22</v>
      </c>
      <c r="M144" s="39">
        <v>134</v>
      </c>
      <c r="N144" s="94">
        <v>22</v>
      </c>
      <c r="O144" s="23" t="s">
        <v>472</v>
      </c>
      <c r="P144" s="23" t="s">
        <v>515</v>
      </c>
      <c r="Q144" s="23" t="s">
        <v>516</v>
      </c>
      <c r="R144" s="48">
        <v>221</v>
      </c>
      <c r="S144" s="48">
        <v>136</v>
      </c>
      <c r="T144" s="23">
        <v>61.54</v>
      </c>
      <c r="U144" s="48">
        <v>85</v>
      </c>
      <c r="V144" s="28">
        <v>38.46</v>
      </c>
      <c r="X144" s="97">
        <f t="shared" si="2"/>
        <v>134</v>
      </c>
      <c r="Y144" s="94">
        <v>120</v>
      </c>
      <c r="Z144" s="23" t="s">
        <v>472</v>
      </c>
      <c r="AA144" s="23" t="s">
        <v>487</v>
      </c>
      <c r="AB144" s="23" t="s">
        <v>488</v>
      </c>
      <c r="AC144" s="48">
        <v>192</v>
      </c>
      <c r="AD144" s="48">
        <v>133</v>
      </c>
      <c r="AE144" s="23">
        <v>69.27</v>
      </c>
      <c r="AF144" s="48">
        <v>59</v>
      </c>
      <c r="AG144" s="28">
        <v>30.73</v>
      </c>
      <c r="AJ144" s="10"/>
    </row>
    <row r="145" spans="2:36" s="7" customFormat="1" ht="12.75" x14ac:dyDescent="0.2">
      <c r="B145" s="39">
        <v>135</v>
      </c>
      <c r="C145" s="94">
        <v>27</v>
      </c>
      <c r="D145" s="23" t="s">
        <v>472</v>
      </c>
      <c r="E145" s="23" t="s">
        <v>525</v>
      </c>
      <c r="F145" s="23" t="s">
        <v>526</v>
      </c>
      <c r="G145" s="48">
        <v>200</v>
      </c>
      <c r="H145" s="48">
        <v>130</v>
      </c>
      <c r="I145" s="23">
        <v>65</v>
      </c>
      <c r="J145" s="48">
        <v>70</v>
      </c>
      <c r="K145" s="28">
        <v>35</v>
      </c>
      <c r="M145" s="39">
        <v>135</v>
      </c>
      <c r="N145" s="94">
        <v>23</v>
      </c>
      <c r="O145" s="23" t="s">
        <v>472</v>
      </c>
      <c r="P145" s="23" t="s">
        <v>517</v>
      </c>
      <c r="Q145" s="23" t="s">
        <v>518</v>
      </c>
      <c r="R145" s="48">
        <v>139</v>
      </c>
      <c r="S145" s="48">
        <v>90</v>
      </c>
      <c r="T145" s="23">
        <v>64.75</v>
      </c>
      <c r="U145" s="48">
        <v>49</v>
      </c>
      <c r="V145" s="28">
        <v>35.25</v>
      </c>
      <c r="X145" s="97">
        <f t="shared" si="2"/>
        <v>135</v>
      </c>
      <c r="Y145" s="94">
        <v>122</v>
      </c>
      <c r="Z145" s="23" t="s">
        <v>472</v>
      </c>
      <c r="AA145" s="23" t="s">
        <v>491</v>
      </c>
      <c r="AB145" s="23" t="s">
        <v>492</v>
      </c>
      <c r="AC145" s="48">
        <v>277</v>
      </c>
      <c r="AD145" s="48">
        <v>192</v>
      </c>
      <c r="AE145" s="23">
        <v>69.31</v>
      </c>
      <c r="AF145" s="48">
        <v>85</v>
      </c>
      <c r="AG145" s="28">
        <v>30.69</v>
      </c>
      <c r="AJ145" s="10"/>
    </row>
    <row r="146" spans="2:36" s="7" customFormat="1" ht="12.75" x14ac:dyDescent="0.2">
      <c r="B146" s="39">
        <v>136</v>
      </c>
      <c r="C146" s="94">
        <v>28</v>
      </c>
      <c r="D146" s="23" t="s">
        <v>472</v>
      </c>
      <c r="E146" s="23" t="s">
        <v>527</v>
      </c>
      <c r="F146" s="23" t="s">
        <v>528</v>
      </c>
      <c r="G146" s="48">
        <v>132</v>
      </c>
      <c r="H146" s="48">
        <v>82</v>
      </c>
      <c r="I146" s="23">
        <v>62.12</v>
      </c>
      <c r="J146" s="48">
        <v>50</v>
      </c>
      <c r="K146" s="28">
        <v>37.880000000000003</v>
      </c>
      <c r="M146" s="39">
        <v>136</v>
      </c>
      <c r="N146" s="94">
        <v>24</v>
      </c>
      <c r="O146" s="23" t="s">
        <v>472</v>
      </c>
      <c r="P146" s="23" t="s">
        <v>519</v>
      </c>
      <c r="Q146" s="23" t="s">
        <v>520</v>
      </c>
      <c r="R146" s="48">
        <v>118</v>
      </c>
      <c r="S146" s="48">
        <v>78</v>
      </c>
      <c r="T146" s="23">
        <v>66.099999999999994</v>
      </c>
      <c r="U146" s="48">
        <v>40</v>
      </c>
      <c r="V146" s="28">
        <v>33.9</v>
      </c>
      <c r="X146" s="97">
        <f t="shared" si="2"/>
        <v>136</v>
      </c>
      <c r="Y146" s="94">
        <v>116</v>
      </c>
      <c r="Z146" s="23" t="s">
        <v>472</v>
      </c>
      <c r="AA146" s="23" t="s">
        <v>479</v>
      </c>
      <c r="AB146" s="23" t="s">
        <v>480</v>
      </c>
      <c r="AC146" s="48">
        <v>102</v>
      </c>
      <c r="AD146" s="48">
        <v>71</v>
      </c>
      <c r="AE146" s="23">
        <v>69.61</v>
      </c>
      <c r="AF146" s="48">
        <v>31</v>
      </c>
      <c r="AG146" s="28">
        <v>30.39</v>
      </c>
      <c r="AJ146" s="10"/>
    </row>
    <row r="147" spans="2:36" s="7" customFormat="1" ht="12.75" x14ac:dyDescent="0.2">
      <c r="B147" s="39">
        <v>137</v>
      </c>
      <c r="C147" s="94">
        <v>4</v>
      </c>
      <c r="D147" s="23" t="s">
        <v>397</v>
      </c>
      <c r="E147" s="23" t="s">
        <v>404</v>
      </c>
      <c r="F147" s="23" t="s">
        <v>405</v>
      </c>
      <c r="G147" s="48">
        <v>4040</v>
      </c>
      <c r="H147" s="48">
        <v>1234</v>
      </c>
      <c r="I147" s="23">
        <v>30.54</v>
      </c>
      <c r="J147" s="48">
        <v>2806</v>
      </c>
      <c r="K147" s="28">
        <v>69.459999999999994</v>
      </c>
      <c r="M147" s="39">
        <v>137</v>
      </c>
      <c r="N147" s="94">
        <v>25</v>
      </c>
      <c r="O147" s="23" t="s">
        <v>472</v>
      </c>
      <c r="P147" s="23" t="s">
        <v>521</v>
      </c>
      <c r="Q147" s="23" t="s">
        <v>522</v>
      </c>
      <c r="R147" s="48">
        <v>301</v>
      </c>
      <c r="S147" s="48">
        <v>191</v>
      </c>
      <c r="T147" s="23">
        <v>63.46</v>
      </c>
      <c r="U147" s="48">
        <v>110</v>
      </c>
      <c r="V147" s="28">
        <v>36.54</v>
      </c>
      <c r="X147" s="97">
        <f t="shared" si="2"/>
        <v>137</v>
      </c>
      <c r="Y147" s="94">
        <v>117</v>
      </c>
      <c r="Z147" s="23" t="s">
        <v>472</v>
      </c>
      <c r="AA147" s="23" t="s">
        <v>481</v>
      </c>
      <c r="AB147" s="23" t="s">
        <v>482</v>
      </c>
      <c r="AC147" s="48">
        <v>566</v>
      </c>
      <c r="AD147" s="48">
        <v>394</v>
      </c>
      <c r="AE147" s="23">
        <v>69.61</v>
      </c>
      <c r="AF147" s="48">
        <v>172</v>
      </c>
      <c r="AG147" s="28">
        <v>30.39</v>
      </c>
      <c r="AJ147" s="10"/>
    </row>
    <row r="148" spans="2:36" s="7" customFormat="1" ht="12.75" x14ac:dyDescent="0.2">
      <c r="B148" s="39">
        <v>138</v>
      </c>
      <c r="C148" s="94">
        <v>5</v>
      </c>
      <c r="D148" s="23" t="s">
        <v>397</v>
      </c>
      <c r="E148" s="23" t="s">
        <v>406</v>
      </c>
      <c r="F148" s="23" t="s">
        <v>407</v>
      </c>
      <c r="G148" s="48">
        <v>3403</v>
      </c>
      <c r="H148" s="48">
        <v>1095</v>
      </c>
      <c r="I148" s="23">
        <v>32.18</v>
      </c>
      <c r="J148" s="48">
        <v>2308</v>
      </c>
      <c r="K148" s="28">
        <v>67.819999999999993</v>
      </c>
      <c r="M148" s="39">
        <v>138</v>
      </c>
      <c r="N148" s="94">
        <v>26</v>
      </c>
      <c r="O148" s="23" t="s">
        <v>472</v>
      </c>
      <c r="P148" s="23" t="s">
        <v>523</v>
      </c>
      <c r="Q148" s="23" t="s">
        <v>524</v>
      </c>
      <c r="R148" s="48">
        <v>263</v>
      </c>
      <c r="S148" s="48">
        <v>173</v>
      </c>
      <c r="T148" s="23">
        <v>65.78</v>
      </c>
      <c r="U148" s="48">
        <v>90</v>
      </c>
      <c r="V148" s="28">
        <v>34.22</v>
      </c>
      <c r="X148" s="97">
        <f t="shared" si="2"/>
        <v>138</v>
      </c>
      <c r="Y148" s="94">
        <v>141</v>
      </c>
      <c r="Z148" s="23" t="s">
        <v>472</v>
      </c>
      <c r="AA148" s="23" t="s">
        <v>529</v>
      </c>
      <c r="AB148" s="23" t="s">
        <v>530</v>
      </c>
      <c r="AC148" s="48">
        <v>143</v>
      </c>
      <c r="AD148" s="48">
        <v>102</v>
      </c>
      <c r="AE148" s="23">
        <v>71.33</v>
      </c>
      <c r="AF148" s="48">
        <v>41</v>
      </c>
      <c r="AG148" s="28">
        <v>28.67</v>
      </c>
      <c r="AJ148" s="10"/>
    </row>
    <row r="149" spans="2:36" s="7" customFormat="1" ht="12.75" x14ac:dyDescent="0.2">
      <c r="B149" s="39">
        <v>139</v>
      </c>
      <c r="C149" s="94">
        <v>6</v>
      </c>
      <c r="D149" s="23" t="s">
        <v>397</v>
      </c>
      <c r="E149" s="23" t="s">
        <v>408</v>
      </c>
      <c r="F149" s="23" t="s">
        <v>409</v>
      </c>
      <c r="G149" s="48">
        <v>2435</v>
      </c>
      <c r="H149" s="48">
        <v>911</v>
      </c>
      <c r="I149" s="23">
        <v>37.409999999999997</v>
      </c>
      <c r="J149" s="48">
        <v>1524</v>
      </c>
      <c r="K149" s="28">
        <v>62.59</v>
      </c>
      <c r="M149" s="39">
        <v>139</v>
      </c>
      <c r="N149" s="94">
        <v>27</v>
      </c>
      <c r="O149" s="23" t="s">
        <v>472</v>
      </c>
      <c r="P149" s="23" t="s">
        <v>525</v>
      </c>
      <c r="Q149" s="23" t="s">
        <v>526</v>
      </c>
      <c r="R149" s="48">
        <v>200</v>
      </c>
      <c r="S149" s="48">
        <v>130</v>
      </c>
      <c r="T149" s="23">
        <v>65</v>
      </c>
      <c r="U149" s="48">
        <v>70</v>
      </c>
      <c r="V149" s="28">
        <v>35</v>
      </c>
      <c r="X149" s="97">
        <f t="shared" si="2"/>
        <v>139</v>
      </c>
      <c r="Y149" s="94">
        <v>128</v>
      </c>
      <c r="Z149" s="23" t="s">
        <v>472</v>
      </c>
      <c r="AA149" s="23" t="s">
        <v>503</v>
      </c>
      <c r="AB149" s="23" t="s">
        <v>504</v>
      </c>
      <c r="AC149" s="48">
        <v>79</v>
      </c>
      <c r="AD149" s="48">
        <v>57</v>
      </c>
      <c r="AE149" s="23">
        <v>72.150000000000006</v>
      </c>
      <c r="AF149" s="48">
        <v>22</v>
      </c>
      <c r="AG149" s="28">
        <v>27.85</v>
      </c>
      <c r="AJ149" s="10"/>
    </row>
    <row r="150" spans="2:36" s="7" customFormat="1" ht="12.75" x14ac:dyDescent="0.2">
      <c r="B150" s="39">
        <v>140</v>
      </c>
      <c r="C150" s="94">
        <v>9</v>
      </c>
      <c r="D150" s="23" t="s">
        <v>378</v>
      </c>
      <c r="E150" s="23" t="s">
        <v>395</v>
      </c>
      <c r="F150" s="23" t="s">
        <v>396</v>
      </c>
      <c r="G150" s="48">
        <v>1605</v>
      </c>
      <c r="H150" s="48">
        <v>673</v>
      </c>
      <c r="I150" s="23">
        <v>41.93</v>
      </c>
      <c r="J150" s="48">
        <v>932</v>
      </c>
      <c r="K150" s="28">
        <v>58.07</v>
      </c>
      <c r="M150" s="39">
        <v>140</v>
      </c>
      <c r="N150" s="94">
        <v>28</v>
      </c>
      <c r="O150" s="23" t="s">
        <v>472</v>
      </c>
      <c r="P150" s="23" t="s">
        <v>527</v>
      </c>
      <c r="Q150" s="23" t="s">
        <v>528</v>
      </c>
      <c r="R150" s="48">
        <v>132</v>
      </c>
      <c r="S150" s="48">
        <v>82</v>
      </c>
      <c r="T150" s="23">
        <v>62.12</v>
      </c>
      <c r="U150" s="48">
        <v>50</v>
      </c>
      <c r="V150" s="28">
        <v>37.880000000000003</v>
      </c>
      <c r="X150" s="97">
        <f t="shared" si="2"/>
        <v>140</v>
      </c>
      <c r="Y150" s="94">
        <v>124</v>
      </c>
      <c r="Z150" s="23" t="s">
        <v>472</v>
      </c>
      <c r="AA150" s="23" t="s">
        <v>495</v>
      </c>
      <c r="AB150" s="23" t="s">
        <v>496</v>
      </c>
      <c r="AC150" s="48">
        <v>180</v>
      </c>
      <c r="AD150" s="48">
        <v>130</v>
      </c>
      <c r="AE150" s="23">
        <v>72.22</v>
      </c>
      <c r="AF150" s="48">
        <v>50</v>
      </c>
      <c r="AG150" s="28">
        <v>27.78</v>
      </c>
      <c r="AJ150" s="10"/>
    </row>
    <row r="151" spans="2:36" s="7" customFormat="1" ht="12.75" x14ac:dyDescent="0.2">
      <c r="B151" s="39">
        <v>141</v>
      </c>
      <c r="C151" s="94">
        <v>29</v>
      </c>
      <c r="D151" s="23" t="s">
        <v>472</v>
      </c>
      <c r="E151" s="23" t="s">
        <v>529</v>
      </c>
      <c r="F151" s="23" t="s">
        <v>530</v>
      </c>
      <c r="G151" s="48">
        <v>143</v>
      </c>
      <c r="H151" s="48">
        <v>102</v>
      </c>
      <c r="I151" s="23">
        <v>71.33</v>
      </c>
      <c r="J151" s="48">
        <v>41</v>
      </c>
      <c r="K151" s="28">
        <v>28.67</v>
      </c>
      <c r="M151" s="39">
        <v>141</v>
      </c>
      <c r="N151" s="94">
        <v>29</v>
      </c>
      <c r="O151" s="23" t="s">
        <v>472</v>
      </c>
      <c r="P151" s="23" t="s">
        <v>529</v>
      </c>
      <c r="Q151" s="23" t="s">
        <v>530</v>
      </c>
      <c r="R151" s="48">
        <v>143</v>
      </c>
      <c r="S151" s="48">
        <v>102</v>
      </c>
      <c r="T151" s="23">
        <v>71.33</v>
      </c>
      <c r="U151" s="48">
        <v>41</v>
      </c>
      <c r="V151" s="28">
        <v>28.67</v>
      </c>
      <c r="X151" s="97">
        <f t="shared" si="2"/>
        <v>141</v>
      </c>
      <c r="Y151" s="94">
        <v>115</v>
      </c>
      <c r="Z151" s="23" t="s">
        <v>472</v>
      </c>
      <c r="AA151" s="23" t="s">
        <v>477</v>
      </c>
      <c r="AB151" s="23" t="s">
        <v>478</v>
      </c>
      <c r="AC151" s="48">
        <v>197</v>
      </c>
      <c r="AD151" s="48">
        <v>148</v>
      </c>
      <c r="AE151" s="23">
        <v>75.13</v>
      </c>
      <c r="AF151" s="48">
        <v>49</v>
      </c>
      <c r="AG151" s="28">
        <v>24.87</v>
      </c>
      <c r="AJ151" s="10"/>
    </row>
    <row r="152" spans="2:36" s="7" customFormat="1" ht="12.75" x14ac:dyDescent="0.2">
      <c r="B152" s="39">
        <v>142</v>
      </c>
      <c r="C152" s="94">
        <v>30</v>
      </c>
      <c r="D152" s="23" t="s">
        <v>472</v>
      </c>
      <c r="E152" s="23" t="s">
        <v>531</v>
      </c>
      <c r="F152" s="23" t="s">
        <v>532</v>
      </c>
      <c r="G152" s="48">
        <v>111</v>
      </c>
      <c r="H152" s="48">
        <v>76</v>
      </c>
      <c r="I152" s="23">
        <v>68.47</v>
      </c>
      <c r="J152" s="48">
        <v>35</v>
      </c>
      <c r="K152" s="28">
        <v>31.53</v>
      </c>
      <c r="M152" s="39">
        <v>142</v>
      </c>
      <c r="N152" s="94">
        <v>30</v>
      </c>
      <c r="O152" s="23" t="s">
        <v>472</v>
      </c>
      <c r="P152" s="23" t="s">
        <v>531</v>
      </c>
      <c r="Q152" s="23" t="s">
        <v>532</v>
      </c>
      <c r="R152" s="48">
        <v>111</v>
      </c>
      <c r="S152" s="48">
        <v>76</v>
      </c>
      <c r="T152" s="23">
        <v>68.47</v>
      </c>
      <c r="U152" s="48">
        <v>35</v>
      </c>
      <c r="V152" s="28">
        <v>31.53</v>
      </c>
      <c r="X152" s="97">
        <f t="shared" si="2"/>
        <v>142</v>
      </c>
      <c r="Y152" s="94">
        <v>127</v>
      </c>
      <c r="Z152" s="23" t="s">
        <v>472</v>
      </c>
      <c r="AA152" s="23" t="s">
        <v>501</v>
      </c>
      <c r="AB152" s="23" t="s">
        <v>502</v>
      </c>
      <c r="AC152" s="48">
        <v>56</v>
      </c>
      <c r="AD152" s="48">
        <v>43</v>
      </c>
      <c r="AE152" s="23">
        <v>76.790000000000006</v>
      </c>
      <c r="AF152" s="48">
        <v>13</v>
      </c>
      <c r="AG152" s="28">
        <v>23.21</v>
      </c>
      <c r="AJ152" s="10"/>
    </row>
    <row r="153" spans="2:36" s="7" customFormat="1" ht="12.75" x14ac:dyDescent="0.2">
      <c r="B153" s="39">
        <v>143</v>
      </c>
      <c r="C153" s="94">
        <v>31</v>
      </c>
      <c r="D153" s="23" t="s">
        <v>472</v>
      </c>
      <c r="E153" s="23" t="s">
        <v>533</v>
      </c>
      <c r="F153" s="23" t="s">
        <v>534</v>
      </c>
      <c r="G153" s="48">
        <v>81</v>
      </c>
      <c r="H153" s="48">
        <v>56</v>
      </c>
      <c r="I153" s="23">
        <v>69.14</v>
      </c>
      <c r="J153" s="48">
        <v>25</v>
      </c>
      <c r="K153" s="28">
        <v>30.86</v>
      </c>
      <c r="M153" s="39">
        <v>143</v>
      </c>
      <c r="N153" s="94">
        <v>31</v>
      </c>
      <c r="O153" s="23" t="s">
        <v>472</v>
      </c>
      <c r="P153" s="23" t="s">
        <v>533</v>
      </c>
      <c r="Q153" s="23" t="s">
        <v>534</v>
      </c>
      <c r="R153" s="48">
        <v>81</v>
      </c>
      <c r="S153" s="48">
        <v>56</v>
      </c>
      <c r="T153" s="23">
        <v>69.14</v>
      </c>
      <c r="U153" s="48">
        <v>25</v>
      </c>
      <c r="V153" s="28">
        <v>30.86</v>
      </c>
      <c r="X153" s="97">
        <f t="shared" si="2"/>
        <v>143</v>
      </c>
      <c r="Y153" s="94">
        <v>114</v>
      </c>
      <c r="Z153" s="23" t="s">
        <v>472</v>
      </c>
      <c r="AA153" s="23" t="s">
        <v>475</v>
      </c>
      <c r="AB153" s="23" t="s">
        <v>476</v>
      </c>
      <c r="AC153" s="48">
        <v>275</v>
      </c>
      <c r="AD153" s="48">
        <v>214</v>
      </c>
      <c r="AE153" s="23">
        <v>77.819999999999993</v>
      </c>
      <c r="AF153" s="48">
        <v>61</v>
      </c>
      <c r="AG153" s="28">
        <v>22.18</v>
      </c>
      <c r="AJ153" s="10"/>
    </row>
    <row r="154" spans="2:36" s="7" customFormat="1" ht="12.75" x14ac:dyDescent="0.2">
      <c r="B154" s="39">
        <v>144</v>
      </c>
      <c r="C154" s="94">
        <v>32</v>
      </c>
      <c r="D154" s="23" t="s">
        <v>472</v>
      </c>
      <c r="E154" s="23" t="s">
        <v>535</v>
      </c>
      <c r="F154" s="23" t="s">
        <v>536</v>
      </c>
      <c r="G154" s="48">
        <v>71</v>
      </c>
      <c r="H154" s="48">
        <v>48</v>
      </c>
      <c r="I154" s="23">
        <v>67.61</v>
      </c>
      <c r="J154" s="48">
        <v>23</v>
      </c>
      <c r="K154" s="28">
        <v>32.39</v>
      </c>
      <c r="M154" s="39">
        <v>144</v>
      </c>
      <c r="N154" s="94">
        <v>32</v>
      </c>
      <c r="O154" s="23" t="s">
        <v>472</v>
      </c>
      <c r="P154" s="23" t="s">
        <v>535</v>
      </c>
      <c r="Q154" s="23" t="s">
        <v>536</v>
      </c>
      <c r="R154" s="48">
        <v>71</v>
      </c>
      <c r="S154" s="48">
        <v>48</v>
      </c>
      <c r="T154" s="23">
        <v>67.61</v>
      </c>
      <c r="U154" s="48">
        <v>23</v>
      </c>
      <c r="V154" s="28">
        <v>32.39</v>
      </c>
      <c r="X154" s="97">
        <f t="shared" si="2"/>
        <v>144</v>
      </c>
      <c r="Y154" s="94">
        <v>113</v>
      </c>
      <c r="Z154" s="23" t="s">
        <v>472</v>
      </c>
      <c r="AA154" s="23" t="s">
        <v>473</v>
      </c>
      <c r="AB154" s="23" t="s">
        <v>474</v>
      </c>
      <c r="AC154" s="48">
        <v>41</v>
      </c>
      <c r="AD154" s="48">
        <v>34</v>
      </c>
      <c r="AE154" s="23">
        <v>82.93</v>
      </c>
      <c r="AF154" s="48">
        <v>7</v>
      </c>
      <c r="AG154" s="28">
        <v>17.07</v>
      </c>
      <c r="AJ154" s="10"/>
    </row>
    <row r="155" spans="2:36" s="7" customFormat="1" ht="12.75" x14ac:dyDescent="0.2">
      <c r="B155" s="39"/>
      <c r="C155" s="94"/>
      <c r="D155" s="23"/>
      <c r="E155" s="23"/>
      <c r="F155" s="23"/>
      <c r="G155" s="48"/>
      <c r="H155" s="48"/>
      <c r="I155" s="23"/>
      <c r="J155" s="48"/>
      <c r="K155" s="28"/>
      <c r="M155" s="39"/>
      <c r="N155" s="94"/>
      <c r="O155" s="23"/>
      <c r="P155" s="23"/>
      <c r="Q155" s="23"/>
      <c r="R155" s="48"/>
      <c r="S155" s="48"/>
      <c r="T155" s="23"/>
      <c r="U155" s="48"/>
      <c r="V155" s="28"/>
      <c r="X155" s="97"/>
      <c r="Y155" s="94"/>
      <c r="Z155" s="23"/>
      <c r="AA155" s="23"/>
      <c r="AB155" s="23"/>
      <c r="AC155" s="48"/>
      <c r="AD155" s="48"/>
      <c r="AE155" s="23"/>
      <c r="AF155" s="48"/>
      <c r="AG155" s="28"/>
      <c r="AJ155" s="10"/>
    </row>
    <row r="156" spans="2:36" s="7" customFormat="1" ht="12.75" x14ac:dyDescent="0.2">
      <c r="B156" s="42"/>
      <c r="C156" s="95">
        <v>144</v>
      </c>
      <c r="D156" s="32" t="s">
        <v>119</v>
      </c>
      <c r="E156" s="32"/>
      <c r="F156" s="32"/>
      <c r="G156" s="87">
        <f>SUM(G11:G154)</f>
        <v>163993</v>
      </c>
      <c r="H156" s="87">
        <f t="shared" ref="H156" si="3">SUM(H11:H154)</f>
        <v>79334</v>
      </c>
      <c r="I156" s="96">
        <f>H156*100/G156</f>
        <v>48.376455092595414</v>
      </c>
      <c r="J156" s="87">
        <f t="shared" ref="J156" si="4">SUM(J11:J154)</f>
        <v>84659</v>
      </c>
      <c r="K156" s="34">
        <f>J156*100/G156</f>
        <v>51.623544907404586</v>
      </c>
      <c r="M156" s="42"/>
      <c r="N156" s="95">
        <v>144</v>
      </c>
      <c r="O156" s="32" t="s">
        <v>119</v>
      </c>
      <c r="P156" s="32"/>
      <c r="Q156" s="32"/>
      <c r="R156" s="87">
        <f>SUM(R11:R154)</f>
        <v>163993</v>
      </c>
      <c r="S156" s="87">
        <f t="shared" ref="S156:U156" si="5">SUM(S11:S154)</f>
        <v>79334</v>
      </c>
      <c r="T156" s="96">
        <f>S156*100/R156</f>
        <v>48.376455092595414</v>
      </c>
      <c r="U156" s="87">
        <f t="shared" si="5"/>
        <v>84659</v>
      </c>
      <c r="V156" s="34">
        <f>U156*100/R156</f>
        <v>51.623544907404586</v>
      </c>
      <c r="X156" s="98"/>
      <c r="Y156" s="95">
        <v>144</v>
      </c>
      <c r="Z156" s="32" t="s">
        <v>119</v>
      </c>
      <c r="AA156" s="32"/>
      <c r="AB156" s="32"/>
      <c r="AC156" s="87">
        <f>SUM(AC11:AC154)</f>
        <v>163993</v>
      </c>
      <c r="AD156" s="87">
        <f t="shared" ref="AD156" si="6">SUM(AD11:AD154)</f>
        <v>79334</v>
      </c>
      <c r="AE156" s="96">
        <f>AD156*100/AC156</f>
        <v>48.376455092595414</v>
      </c>
      <c r="AF156" s="87">
        <f t="shared" ref="AF156" si="7">SUM(AF11:AF154)</f>
        <v>84659</v>
      </c>
      <c r="AG156" s="34">
        <f>AF156*100/AC156</f>
        <v>51.623544907404586</v>
      </c>
      <c r="AJ156" s="10"/>
    </row>
  </sheetData>
  <sortState ref="B11:K154">
    <sortCondition ref="E11:E154"/>
  </sortState>
  <mergeCells count="11">
    <mergeCell ref="H8:I8"/>
    <mergeCell ref="J8:K8"/>
    <mergeCell ref="E9:F9"/>
    <mergeCell ref="AL8:AM8"/>
    <mergeCell ref="AN8:AO8"/>
    <mergeCell ref="P9:Q9"/>
    <mergeCell ref="S8:T8"/>
    <mergeCell ref="U8:V8"/>
    <mergeCell ref="AD8:AE8"/>
    <mergeCell ref="AF8:AG8"/>
    <mergeCell ref="AA9:A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25</vt:i4>
      </vt:variant>
    </vt:vector>
  </HeadingPairs>
  <TitlesOfParts>
    <vt:vector size="33" baseType="lpstr">
      <vt:lpstr>0 Index</vt:lpstr>
      <vt:lpstr>1 maxDTx table</vt:lpstr>
      <vt:lpstr>2 Ch 4 structure</vt:lpstr>
      <vt:lpstr>3 Positions</vt:lpstr>
      <vt:lpstr>4 KRPKR</vt:lpstr>
      <vt:lpstr>5 KRPPKR</vt:lpstr>
      <vt:lpstr>6 KRPKRP</vt:lpstr>
      <vt:lpstr>7 KRPPKRP</vt:lpstr>
      <vt:lpstr>'5 KRPPKR'!stat_krppkr_1</vt:lpstr>
      <vt:lpstr>'7 KRPPKRP'!stat_krppkrp_403</vt:lpstr>
      <vt:lpstr>'7 KRPPKRP'!stat_krppkrp_404</vt:lpstr>
      <vt:lpstr>'7 KRPPKRP'!stat_krppkrp_405</vt:lpstr>
      <vt:lpstr>'7 KRPPKRP'!stat_krppkrp_406</vt:lpstr>
      <vt:lpstr>'7 KRPPKRP'!stat_krppkrp_407</vt:lpstr>
      <vt:lpstr>'7 KRPPKRP'!stat_krppkrp_408</vt:lpstr>
      <vt:lpstr>'7 KRPPKRP'!stat_krppkrp_409</vt:lpstr>
      <vt:lpstr>'7 KRPPKRP'!stat_krppkrp_410</vt:lpstr>
      <vt:lpstr>'7 KRPPKRP'!stat_krppkrp_411</vt:lpstr>
      <vt:lpstr>'7 KRPPKRP'!stat_krppkrp_412</vt:lpstr>
      <vt:lpstr>'7 KRPPKRP'!stat_krppkrp_413</vt:lpstr>
      <vt:lpstr>'7 KRPPKRP'!stat_krppkrp_414</vt:lpstr>
      <vt:lpstr>'7 KRPPKRP'!stat_krppkrp_415</vt:lpstr>
      <vt:lpstr>'7 KRPPKRP'!stat_krppkrp_416</vt:lpstr>
      <vt:lpstr>'7 KRPPKRP'!stat_krppkrp_417</vt:lpstr>
      <vt:lpstr>'7 KRPPKRP'!stat_krppkrp_418</vt:lpstr>
      <vt:lpstr>'7 KRPPKRP'!stat_krppkrp_419</vt:lpstr>
      <vt:lpstr>'7 KRPPKRP'!stat_krppkrp_420</vt:lpstr>
      <vt:lpstr>'7 KRPPKRP'!stat_krppkrp_421</vt:lpstr>
      <vt:lpstr>'7 KRPPKRP'!stat_krppkrp_422</vt:lpstr>
      <vt:lpstr>'7 KRPPKRP'!stat_krppkrp_423</vt:lpstr>
      <vt:lpstr>'7 KRPPKRP'!stat_krppkrp_424</vt:lpstr>
      <vt:lpstr>'7 KRPPKRP'!stat_krppkrp_425</vt:lpstr>
      <vt:lpstr>'7 KRPPKRP'!stat_krppkrp_426</vt:lpstr>
    </vt:vector>
  </TitlesOfParts>
  <Company>University of Reading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Department</dc:creator>
  <cp:lastModifiedBy>IT Department</cp:lastModifiedBy>
  <dcterms:created xsi:type="dcterms:W3CDTF">2016-05-21T14:03:39Z</dcterms:created>
  <dcterms:modified xsi:type="dcterms:W3CDTF">2017-06-22T08:46:25Z</dcterms:modified>
</cp:coreProperties>
</file>